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ilgungsplan" sheetId="1" state="visible" r:id="rId3"/>
    <sheet name="Hinweis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<sst xmlns="http://schemas.openxmlformats.org/spreadsheetml/2006/main" count="56" uniqueCount="55">
  <si>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Tilgungsplan-Rechner</t>
  </si>
  <si>
    <t xml:space="preserve">Perini Finance &amp; Property · Olga Nikushkina · §34i GewO · perini-financeandproperty.com</t>
  </si>
  <si>
    <t xml:space="preserve">IHRE EINGABEN — nur die gelben Felder ändern</t>
  </si>
  <si>
    <t xml:space="preserve">Darlehensbetrag</t>
  </si>
  <si>
    <t xml:space="preserve">Nettodarlehen ohne Nebenkosten</t>
  </si>
  <si>
    <t xml:space="preserve">Sollzins p. a.</t>
  </si>
  <si>
    <t xml:space="preserve">gebundener Sollzins, nicht der Effektivzins</t>
  </si>
  <si>
    <t xml:space="preserve">Anfängliche Tilgung p. a.</t>
  </si>
  <si>
    <t xml:space="preserve">üblich 2–3 %; bestimmt zusammen mit dem Zins die Rate</t>
  </si>
  <si>
    <t xml:space="preserve">Zinsbindung in Jahren</t>
  </si>
  <si>
    <t xml:space="preserve">nach Ablauf folgt die Anschlussfinanzierung</t>
  </si>
  <si>
    <t xml:space="preserve">Sondertilgung pro Jahr</t>
  </si>
  <si>
    <t xml:space="preserve">wird jeweils am Ende des 12. Monats verrechnet; 0 = keine</t>
  </si>
  <si>
    <t xml:space="preserve">ERGEBNIS — rechnet automatisch</t>
  </si>
  <si>
    <t xml:space="preserve">Monatliche Rate</t>
  </si>
  <si>
    <t xml:space="preserve">Annuität: Zins + Tilgung, über die Zinsbindung konstant</t>
  </si>
  <si>
    <t xml:space="preserve">Restschuld am Ende der Zinsbindung</t>
  </si>
  <si>
    <t xml:space="preserve">Der Betrag, den die Anschlussfinanzierung übernehmen muss</t>
  </si>
  <si>
    <t xml:space="preserve">Zinsen in der Zinsbindung</t>
  </si>
  <si>
    <t xml:space="preserve">Summe aller Zinsanteile bis zum Ende der Bindung</t>
  </si>
  <si>
    <t xml:space="preserve">Tilgung in der Zinsbindung</t>
  </si>
  <si>
    <t xml:space="preserve">inklusive der Sondertilgungen</t>
  </si>
  <si>
    <t xml:space="preserve">Monate bis zur vollständigen Rückzahlung</t>
  </si>
  <si>
    <t xml:space="preserve">bei unverändertem Zins über die gesamte Laufzeit — Modellannahme</t>
  </si>
  <si>
    <t xml:space="preserve">Modellrechnung ohne Gewähr. Konstante Konditionen über die gesamte Laufzeit unterstellt, keine Bereitstellungszinsen, keine Gebühren, kein Effektivzins nach PAngV. Keine Finanzierungszusage und keine Rechts- oder Steuerberatung.</t>
  </si>
  <si>
    <t xml:space="preserve">Monat</t>
  </si>
  <si>
    <t xml:space="preserve">Jahr</t>
  </si>
  <si>
    <t xml:space="preserve">Restschuld Beginn</t>
  </si>
  <si>
    <t xml:space="preserve">Zinsanteil</t>
  </si>
  <si>
    <t xml:space="preserve">Tilgungsanteil</t>
  </si>
  <si>
    <t xml:space="preserve">Sondertilgung</t>
  </si>
  <si>
    <t xml:space="preserve">Restschuld Ende</t>
  </si>
  <si>
    <t xml:space="preserve">So benutzen Sie diese Datei</t>
  </si>
  <si>
    <t xml:space="preserve">Gelbe Felder</t>
  </si>
  <si>
    <t xml:space="preserve">Nur die fünf gelb hinterlegten Zellen auf dem Blatt „Tilgungsplan“ (B5 bis B9) sind Eingaben. Alles andere rechnet sich daraus.</t>
  </si>
  <si>
    <t xml:space="preserve">Beispielwerte</t>
  </si>
  <si>
    <t xml:space="preserve">Die Datei kommt mit einem Beispiel: 350.000 € Darlehen, 3,20 % Sollzins, 2,00 % Tilgung, 10 Jahre Bindung, keine Sondertilgung.</t>
  </si>
  <si>
    <t xml:space="preserve">Prozente</t>
  </si>
  <si>
    <t xml:space="preserve">Als Prozentwert eintragen (z. B. 3,2 %), nicht als Dezimalzahl. Excel rechnet intern mit 0,032.</t>
  </si>
  <si>
    <t xml:space="preserve">Wird am Ende jedes zwölften Monats verrechnet und nur so weit, wie Restschuld vorhanden ist. Viele Verträge erlauben 5 % der Darlehenssumme pro Jahr — steht in Ihrem Vertrag.</t>
  </si>
  <si>
    <t xml:space="preserve">Zinsbindung</t>
  </si>
  <si>
    <t xml:space="preserve">Ändert nur die Ergebniszeilen oben. Der Plan läuft weiter, damit Sie sehen, wie es nach der Bindung weiterginge, wenn der Zins gleich bliebe.</t>
  </si>
  <si>
    <t xml:space="preserve">Was die Datei NICHT tut</t>
  </si>
  <si>
    <t xml:space="preserve">Kein Effektivzins</t>
  </si>
  <si>
    <t xml:space="preserve">Gerechnet wird mit dem Sollzins. Der Effektivzins nach PAngV enthält zusätzlich Kosten und Zahlungstermine und liegt darüber.</t>
  </si>
  <si>
    <t xml:space="preserve">Keine Nebenkosten</t>
  </si>
  <si>
    <t xml:space="preserve">Grunderwerbsteuer, Notar, Grundbuch und Makler sind nicht enthalten — die finanziert die Bank in der Regel nicht mit.</t>
  </si>
  <si>
    <t xml:space="preserve">Keine Bereitstellungszinsen</t>
  </si>
  <si>
    <t xml:space="preserve">Bei Neubau fallen sie nach der bereitstellungsfreien Zeit an und sind hier nicht abgebildet.</t>
  </si>
  <si>
    <t xml:space="preserve">Keine Zusage</t>
  </si>
  <si>
    <t xml:space="preserve">Modellrechnung ohne Gewähr. Verbindliche Konditionen nennt nur das finale Angebot der Bank.</t>
  </si>
  <si>
    <t xml:space="preserve">Fragen dazu?</t>
  </si>
  <si>
    <t xml:space="preserve">Olga Nikushkina · Perini Finance &amp; Property · §34i GewO, Registernr. D-W-132-ZUCB-95</t>
  </si>
  <si>
    <t xml:space="preserve">olga@perini-financeandproperty.com · +49 178 9094210 · perini-financeandproperty.com</t>
  </si>
  <si>
    <t xml:space="preserve">Erstberatung kostenlos und unverbindlich. Über 500 Banken im Vergleich, spezialisiert auf Auslandsbezug.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</si>
</sst>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&quot; €&quot;"/>
    <numFmt numFmtId="166" formatCode="0.00\ %"/>
    <numFmt numFmtId="167" formatCode="0"/>
    <numFmt numFmtId="168" formatCode="#,##0.00&quot; €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5B2C42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5B2C42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B2C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3" min="2" style="0" width="20"/>
    <col collapsed="false" customWidth="true" hidden="false" outlineLevel="0" max="7" min="4" style="0" width="18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350000</v>
      </c>
      <c r="C5" s="2" t="s">
        <v>4</v>
      </c>
    </row>
    <row r="6" customFormat="false" ht="15" hidden="false" customHeight="false" outlineLevel="0" collapsed="false">
      <c r="A6" s="4" t="s">
        <v>5</v>
      </c>
      <c r="B6" s="6" t="n">
        <v>0.032</v>
      </c>
      <c r="C6" s="2" t="s">
        <v>6</v>
      </c>
    </row>
    <row r="7" customFormat="false" ht="15" hidden="false" customHeight="false" outlineLevel="0" collapsed="false">
      <c r="A7" s="4" t="s">
        <v>7</v>
      </c>
      <c r="B7" s="6" t="n">
        <v>0.02</v>
      </c>
      <c r="C7" s="2" t="s">
        <v>8</v>
      </c>
    </row>
    <row r="8" customFormat="false" ht="15" hidden="false" customHeight="false" outlineLevel="0" collapsed="false">
      <c r="A8" s="4" t="s">
        <v>9</v>
      </c>
      <c r="B8" s="7" t="n">
        <v>10</v>
      </c>
      <c r="C8" s="2" t="s">
        <v>10</v>
      </c>
    </row>
    <row r="9" customFormat="false" ht="15" hidden="false" customHeight="false" outlineLevel="0" collapsed="false">
      <c r="A9" s="4" t="s">
        <v>11</v>
      </c>
      <c r="B9" s="5" t="n">
        <v>0</v>
      </c>
      <c r="C9" s="2" t="s">
        <v>12</v>
      </c>
    </row>
    <row r="11" customFormat="false" ht="15" hidden="false" customHeight="false" outlineLevel="0" collapsed="false">
      <c r="A11" s="3" t="s">
        <v>13</v>
      </c>
    </row>
    <row r="12" customFormat="false" ht="15" hidden="false" customHeight="false" outlineLevel="0" collapsed="false">
      <c r="A12" s="4" t="s">
        <v>14</v>
      </c>
      <c r="B12" s="8" t="n">
        <f aca="false">$B$5*($B$6+$B$7)/12</f>
        <v>1516.66666666667</v>
      </c>
      <c r="C12" s="2" t="s">
        <v>15</v>
      </c>
    </row>
    <row r="13" customFormat="false" ht="15" hidden="false" customHeight="false" outlineLevel="0" collapsed="false">
      <c r="A13" s="4" t="s">
        <v>16</v>
      </c>
      <c r="B13" s="8" t="n">
        <f aca="false">IF($B$8&lt;=0,$B$5,INDEX($G$22:$G$501,MIN($B$8*12,480)))</f>
        <v>267631.578111958</v>
      </c>
      <c r="C13" s="2" t="s">
        <v>17</v>
      </c>
    </row>
    <row r="14" customFormat="false" ht="15" hidden="false" customHeight="false" outlineLevel="0" collapsed="false">
      <c r="A14" s="4" t="s">
        <v>18</v>
      </c>
      <c r="B14" s="8" t="n">
        <f aca="false">SUMIFS(D22:D501,A22:A501,"&lt;="&amp;$B$8*12)</f>
        <v>99631.5781119586</v>
      </c>
      <c r="C14" s="2" t="s">
        <v>19</v>
      </c>
    </row>
    <row r="15" customFormat="false" ht="15" hidden="false" customHeight="false" outlineLevel="0" collapsed="false">
      <c r="A15" s="4" t="s">
        <v>20</v>
      </c>
      <c r="B15" s="8" t="n">
        <f aca="false">SUMIFS(E22:E501,A22:A501,"&lt;="&amp;$B$8*12)+SUMIFS(F22:F501,A22:A501,"&lt;="&amp;$B$8*12)</f>
        <v>82368.4218880414</v>
      </c>
      <c r="C15" s="2" t="s">
        <v>21</v>
      </c>
    </row>
    <row r="16" customFormat="false" ht="15" hidden="false" customHeight="false" outlineLevel="0" collapsed="false">
      <c r="A16" s="4" t="s">
        <v>22</v>
      </c>
      <c r="B16" s="9" t="n">
        <f aca="false">IFERROR(MATCH(0,G22:G501,0),"über 480")</f>
        <v>359</v>
      </c>
      <c r="C16" s="2" t="s">
        <v>23</v>
      </c>
    </row>
    <row r="18" customFormat="false" ht="15" hidden="false" customHeight="true" outlineLevel="0" collapsed="false">
      <c r="A18" s="10" t="s">
        <v>24</v>
      </c>
      <c r="B18" s="10"/>
      <c r="C18" s="10"/>
      <c r="D18" s="10"/>
      <c r="E18" s="10"/>
      <c r="F18" s="10"/>
      <c r="G18" s="10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</row>
    <row r="21" customFormat="false" ht="15" hidden="false" customHeight="false" outlineLevel="0" collapsed="false">
      <c r="A21" s="11" t="s">
        <v>25</v>
      </c>
      <c r="B21" s="11" t="s">
        <v>26</v>
      </c>
      <c r="C21" s="11" t="s">
        <v>27</v>
      </c>
      <c r="D21" s="11" t="s">
        <v>28</v>
      </c>
      <c r="E21" s="11" t="s">
        <v>29</v>
      </c>
      <c r="F21" s="11" t="s">
        <v>30</v>
      </c>
      <c r="G21" s="11" t="s">
        <v>31</v>
      </c>
    </row>
    <row r="22" customFormat="false" ht="15" hidden="false" customHeight="false" outlineLevel="0" collapsed="false">
      <c r="A22" s="12" t="n">
        <v>1</v>
      </c>
      <c r="B22" s="12" t="n">
        <f aca="false">ROUNDUP(A22/12,0)</f>
        <v>1</v>
      </c>
      <c r="C22" s="13" t="n">
        <f aca="false">$B$5</f>
        <v>350000</v>
      </c>
      <c r="D22" s="13" t="n">
        <f aca="false">IF(C22&lt;=0,0,C22*$B$6/12)</f>
        <v>933.333333333333</v>
      </c>
      <c r="E22" s="13" t="n">
        <f aca="false">IF(C22&lt;=0,0,MIN($B$12-D22,C22))</f>
        <v>583.333333333333</v>
      </c>
      <c r="F22" s="13" t="n">
        <f aca="false">IF(AND(MOD(A22,12)=0,C22-E22&gt;0),MIN(MAX($B$9,0),C22-E22),0)</f>
        <v>0</v>
      </c>
      <c r="G22" s="13" t="n">
        <f aca="false">MAX(C22-E22-F22,0)</f>
        <v>349416.666666667</v>
      </c>
    </row>
    <row r="23" customFormat="false" ht="15" hidden="false" customHeight="false" outlineLevel="0" collapsed="false">
      <c r="A23" s="12" t="n">
        <v>2</v>
      </c>
      <c r="B23" s="12" t="n">
        <f aca="false">ROUNDUP(A23/12,0)</f>
        <v>1</v>
      </c>
      <c r="C23" s="13" t="n">
        <f aca="false">G22</f>
        <v>349416.666666667</v>
      </c>
      <c r="D23" s="13" t="n">
        <f aca="false">IF(C23&lt;=0,0,C23*$B$6/12)</f>
        <v>931.777777777778</v>
      </c>
      <c r="E23" s="13" t="n">
        <f aca="false">IF(C23&lt;=0,0,MIN($B$12-D23,C23))</f>
        <v>584.888888888889</v>
      </c>
      <c r="F23" s="13" t="n">
        <f aca="false">IF(AND(MOD(A23,12)=0,C23-E23&gt;0),MIN(MAX($B$9,0),C23-E23),0)</f>
        <v>0</v>
      </c>
      <c r="G23" s="13" t="n">
        <f aca="false">MAX(C23-E23-F23,0)</f>
        <v>348831.777777778</v>
      </c>
    </row>
    <row r="24" customFormat="false" ht="15" hidden="false" customHeight="false" outlineLevel="0" collapsed="false">
      <c r="A24" s="12" t="n">
        <v>3</v>
      </c>
      <c r="B24" s="12" t="n">
        <f aca="false">ROUNDUP(A24/12,0)</f>
        <v>1</v>
      </c>
      <c r="C24" s="13" t="n">
        <f aca="false">G23</f>
        <v>348831.777777778</v>
      </c>
      <c r="D24" s="13" t="n">
        <f aca="false">IF(C24&lt;=0,0,C24*$B$6/12)</f>
        <v>930.218074074074</v>
      </c>
      <c r="E24" s="13" t="n">
        <f aca="false">IF(C24&lt;=0,0,MIN($B$12-D24,C24))</f>
        <v>586.448592592593</v>
      </c>
      <c r="F24" s="13" t="n">
        <f aca="false">IF(AND(MOD(A24,12)=0,C24-E24&gt;0),MIN(MAX($B$9,0),C24-E24),0)</f>
        <v>0</v>
      </c>
      <c r="G24" s="13" t="n">
        <f aca="false">MAX(C24-E24-F24,0)</f>
        <v>348245.329185185</v>
      </c>
    </row>
    <row r="25" customFormat="false" ht="15" hidden="false" customHeight="false" outlineLevel="0" collapsed="false">
      <c r="A25" s="12" t="n">
        <v>4</v>
      </c>
      <c r="B25" s="12" t="n">
        <f aca="false">ROUNDUP(A25/12,0)</f>
        <v>1</v>
      </c>
      <c r="C25" s="13" t="n">
        <f aca="false">G24</f>
        <v>348245.329185185</v>
      </c>
      <c r="D25" s="13" t="n">
        <f aca="false">IF(C25&lt;=0,0,C25*$B$6/12)</f>
        <v>928.654211160494</v>
      </c>
      <c r="E25" s="13" t="n">
        <f aca="false">IF(C25&lt;=0,0,MIN($B$12-D25,C25))</f>
        <v>588.012455506173</v>
      </c>
      <c r="F25" s="13" t="n">
        <f aca="false">IF(AND(MOD(A25,12)=0,C25-E25&gt;0),MIN(MAX($B$9,0),C25-E25),0)</f>
        <v>0</v>
      </c>
      <c r="G25" s="13" t="n">
        <f aca="false">MAX(C25-E25-F25,0)</f>
        <v>347657.316729679</v>
      </c>
    </row>
    <row r="26" customFormat="false" ht="15" hidden="false" customHeight="false" outlineLevel="0" collapsed="false">
      <c r="A26" s="12" t="n">
        <v>5</v>
      </c>
      <c r="B26" s="12" t="n">
        <f aca="false">ROUNDUP(A26/12,0)</f>
        <v>1</v>
      </c>
      <c r="C26" s="13" t="n">
        <f aca="false">G25</f>
        <v>347657.316729679</v>
      </c>
      <c r="D26" s="13" t="n">
        <f aca="false">IF(C26&lt;=0,0,C26*$B$6/12)</f>
        <v>927.086177945811</v>
      </c>
      <c r="E26" s="13" t="n">
        <f aca="false">IF(C26&lt;=0,0,MIN($B$12-D26,C26))</f>
        <v>589.580488720856</v>
      </c>
      <c r="F26" s="13" t="n">
        <f aca="false">IF(AND(MOD(A26,12)=0,C26-E26&gt;0),MIN(MAX($B$9,0),C26-E26),0)</f>
        <v>0</v>
      </c>
      <c r="G26" s="13" t="n">
        <f aca="false">MAX(C26-E26-F26,0)</f>
        <v>347067.736240958</v>
      </c>
    </row>
    <row r="27" customFormat="false" ht="15" hidden="false" customHeight="false" outlineLevel="0" collapsed="false">
      <c r="A27" s="12" t="n">
        <v>6</v>
      </c>
      <c r="B27" s="12" t="n">
        <f aca="false">ROUNDUP(A27/12,0)</f>
        <v>1</v>
      </c>
      <c r="C27" s="13" t="n">
        <f aca="false">G26</f>
        <v>347067.736240958</v>
      </c>
      <c r="D27" s="13" t="n">
        <f aca="false">IF(C27&lt;=0,0,C27*$B$6/12)</f>
        <v>925.513963309222</v>
      </c>
      <c r="E27" s="13" t="n">
        <f aca="false">IF(C27&lt;=0,0,MIN($B$12-D27,C27))</f>
        <v>591.152703357445</v>
      </c>
      <c r="F27" s="13" t="n">
        <f aca="false">IF(AND(MOD(A27,12)=0,C27-E27&gt;0),MIN(MAX($B$9,0),C27-E27),0)</f>
        <v>0</v>
      </c>
      <c r="G27" s="13" t="n">
        <f aca="false">MAX(C27-E27-F27,0)</f>
        <v>346476.583537601</v>
      </c>
    </row>
    <row r="28" customFormat="false" ht="15" hidden="false" customHeight="false" outlineLevel="0" collapsed="false">
      <c r="A28" s="12" t="n">
        <v>7</v>
      </c>
      <c r="B28" s="12" t="n">
        <f aca="false">ROUNDUP(A28/12,0)</f>
        <v>1</v>
      </c>
      <c r="C28" s="13" t="n">
        <f aca="false">G27</f>
        <v>346476.583537601</v>
      </c>
      <c r="D28" s="13" t="n">
        <f aca="false">IF(C28&lt;=0,0,C28*$B$6/12)</f>
        <v>923.937556100269</v>
      </c>
      <c r="E28" s="13" t="n">
        <f aca="false">IF(C28&lt;=0,0,MIN($B$12-D28,C28))</f>
        <v>592.729110566398</v>
      </c>
      <c r="F28" s="13" t="n">
        <f aca="false">IF(AND(MOD(A28,12)=0,C28-E28&gt;0),MIN(MAX($B$9,0),C28-E28),0)</f>
        <v>0</v>
      </c>
      <c r="G28" s="13" t="n">
        <f aca="false">MAX(C28-E28-F28,0)</f>
        <v>345883.854427034</v>
      </c>
    </row>
    <row r="29" customFormat="false" ht="15" hidden="false" customHeight="false" outlineLevel="0" collapsed="false">
      <c r="A29" s="12" t="n">
        <v>8</v>
      </c>
      <c r="B29" s="12" t="n">
        <f aca="false">ROUNDUP(A29/12,0)</f>
        <v>1</v>
      </c>
      <c r="C29" s="13" t="n">
        <f aca="false">G28</f>
        <v>345883.854427034</v>
      </c>
      <c r="D29" s="13" t="n">
        <f aca="false">IF(C29&lt;=0,0,C29*$B$6/12)</f>
        <v>922.356945138758</v>
      </c>
      <c r="E29" s="13" t="n">
        <f aca="false">IF(C29&lt;=0,0,MIN($B$12-D29,C29))</f>
        <v>594.309721527908</v>
      </c>
      <c r="F29" s="13" t="n">
        <f aca="false">IF(AND(MOD(A29,12)=0,C29-E29&gt;0),MIN(MAX($B$9,0),C29-E29),0)</f>
        <v>0</v>
      </c>
      <c r="G29" s="13" t="n">
        <f aca="false">MAX(C29-E29-F29,0)</f>
        <v>345289.544705506</v>
      </c>
    </row>
    <row r="30" customFormat="false" ht="15" hidden="false" customHeight="false" outlineLevel="0" collapsed="false">
      <c r="A30" s="12" t="n">
        <v>9</v>
      </c>
      <c r="B30" s="12" t="n">
        <f aca="false">ROUNDUP(A30/12,0)</f>
        <v>1</v>
      </c>
      <c r="C30" s="13" t="n">
        <f aca="false">G29</f>
        <v>345289.544705506</v>
      </c>
      <c r="D30" s="13" t="n">
        <f aca="false">IF(C30&lt;=0,0,C30*$B$6/12)</f>
        <v>920.772119214684</v>
      </c>
      <c r="E30" s="13" t="n">
        <f aca="false">IF(C30&lt;=0,0,MIN($B$12-D30,C30))</f>
        <v>595.894547451983</v>
      </c>
      <c r="F30" s="13" t="n">
        <f aca="false">IF(AND(MOD(A30,12)=0,C30-E30&gt;0),MIN(MAX($B$9,0),C30-E30),0)</f>
        <v>0</v>
      </c>
      <c r="G30" s="13" t="n">
        <f aca="false">MAX(C30-E30-F30,0)</f>
        <v>344693.650158054</v>
      </c>
    </row>
    <row r="31" customFormat="false" ht="15" hidden="false" customHeight="false" outlineLevel="0" collapsed="false">
      <c r="A31" s="12" t="n">
        <v>10</v>
      </c>
      <c r="B31" s="12" t="n">
        <f aca="false">ROUNDUP(A31/12,0)</f>
        <v>1</v>
      </c>
      <c r="C31" s="13" t="n">
        <f aca="false">G30</f>
        <v>344693.650158054</v>
      </c>
      <c r="D31" s="13" t="n">
        <f aca="false">IF(C31&lt;=0,0,C31*$B$6/12)</f>
        <v>919.183067088145</v>
      </c>
      <c r="E31" s="13" t="n">
        <f aca="false">IF(C31&lt;=0,0,MIN($B$12-D31,C31))</f>
        <v>597.483599578522</v>
      </c>
      <c r="F31" s="13" t="n">
        <f aca="false">IF(AND(MOD(A31,12)=0,C31-E31&gt;0),MIN(MAX($B$9,0),C31-E31),0)</f>
        <v>0</v>
      </c>
      <c r="G31" s="13" t="n">
        <f aca="false">MAX(C31-E31-F31,0)</f>
        <v>344096.166558476</v>
      </c>
    </row>
    <row r="32" customFormat="false" ht="15" hidden="false" customHeight="false" outlineLevel="0" collapsed="false">
      <c r="A32" s="12" t="n">
        <v>11</v>
      </c>
      <c r="B32" s="12" t="n">
        <f aca="false">ROUNDUP(A32/12,0)</f>
        <v>1</v>
      </c>
      <c r="C32" s="13" t="n">
        <f aca="false">G31</f>
        <v>344096.166558476</v>
      </c>
      <c r="D32" s="13" t="n">
        <f aca="false">IF(C32&lt;=0,0,C32*$B$6/12)</f>
        <v>917.589777489269</v>
      </c>
      <c r="E32" s="13" t="n">
        <f aca="false">IF(C32&lt;=0,0,MIN($B$12-D32,C32))</f>
        <v>599.076889177398</v>
      </c>
      <c r="F32" s="13" t="n">
        <f aca="false">IF(AND(MOD(A32,12)=0,C32-E32&gt;0),MIN(MAX($B$9,0),C32-E32),0)</f>
        <v>0</v>
      </c>
      <c r="G32" s="13" t="n">
        <f aca="false">MAX(C32-E32-F32,0)</f>
        <v>343497.089669299</v>
      </c>
    </row>
    <row r="33" customFormat="false" ht="15" hidden="false" customHeight="false" outlineLevel="0" collapsed="false">
      <c r="A33" s="12" t="n">
        <v>12</v>
      </c>
      <c r="B33" s="12" t="n">
        <f aca="false">ROUNDUP(A33/12,0)</f>
        <v>1</v>
      </c>
      <c r="C33" s="13" t="n">
        <f aca="false">G32</f>
        <v>343497.089669299</v>
      </c>
      <c r="D33" s="13" t="n">
        <f aca="false">IF(C33&lt;=0,0,C33*$B$6/12)</f>
        <v>915.99223911813</v>
      </c>
      <c r="E33" s="13" t="n">
        <f aca="false">IF(C33&lt;=0,0,MIN($B$12-D33,C33))</f>
        <v>600.674427548537</v>
      </c>
      <c r="F33" s="13" t="n">
        <f aca="false">IF(AND(MOD(A33,12)=0,C33-E33&gt;0),MIN(MAX($B$9,0),C33-E33),0)</f>
        <v>0</v>
      </c>
      <c r="G33" s="13" t="n">
        <f aca="false">MAX(C33-E33-F33,0)</f>
        <v>342896.41524175</v>
      </c>
    </row>
    <row r="34" customFormat="false" ht="15" hidden="false" customHeight="false" outlineLevel="0" collapsed="false">
      <c r="A34" s="12" t="n">
        <v>13</v>
      </c>
      <c r="B34" s="12" t="n">
        <f aca="false">ROUNDUP(A34/12,0)</f>
        <v>2</v>
      </c>
      <c r="C34" s="13" t="n">
        <f aca="false">G33</f>
        <v>342896.41524175</v>
      </c>
      <c r="D34" s="13" t="n">
        <f aca="false">IF(C34&lt;=0,0,C34*$B$6/12)</f>
        <v>914.390440644667</v>
      </c>
      <c r="E34" s="13" t="n">
        <f aca="false">IF(C34&lt;=0,0,MIN($B$12-D34,C34))</f>
        <v>602.276226022</v>
      </c>
      <c r="F34" s="13" t="n">
        <f aca="false">IF(AND(MOD(A34,12)=0,C34-E34&gt;0),MIN(MAX($B$9,0),C34-E34),0)</f>
        <v>0</v>
      </c>
      <c r="G34" s="13" t="n">
        <f aca="false">MAX(C34-E34-F34,0)</f>
        <v>342294.139015728</v>
      </c>
    </row>
    <row r="35" customFormat="false" ht="15" hidden="false" customHeight="false" outlineLevel="0" collapsed="false">
      <c r="A35" s="12" t="n">
        <v>14</v>
      </c>
      <c r="B35" s="12" t="n">
        <f aca="false">ROUNDUP(A35/12,0)</f>
        <v>2</v>
      </c>
      <c r="C35" s="13" t="n">
        <f aca="false">G34</f>
        <v>342294.139015728</v>
      </c>
      <c r="D35" s="13" t="n">
        <f aca="false">IF(C35&lt;=0,0,C35*$B$6/12)</f>
        <v>912.784370708608</v>
      </c>
      <c r="E35" s="13" t="n">
        <f aca="false">IF(C35&lt;=0,0,MIN($B$12-D35,C35))</f>
        <v>603.882295958059</v>
      </c>
      <c r="F35" s="13" t="n">
        <f aca="false">IF(AND(MOD(A35,12)=0,C35-E35&gt;0),MIN(MAX($B$9,0),C35-E35),0)</f>
        <v>0</v>
      </c>
      <c r="G35" s="13" t="n">
        <f aca="false">MAX(C35-E35-F35,0)</f>
        <v>341690.25671977</v>
      </c>
    </row>
    <row r="36" customFormat="false" ht="15" hidden="false" customHeight="false" outlineLevel="0" collapsed="false">
      <c r="A36" s="12" t="n">
        <v>15</v>
      </c>
      <c r="B36" s="12" t="n">
        <f aca="false">ROUNDUP(A36/12,0)</f>
        <v>2</v>
      </c>
      <c r="C36" s="13" t="n">
        <f aca="false">G35</f>
        <v>341690.25671977</v>
      </c>
      <c r="D36" s="13" t="n">
        <f aca="false">IF(C36&lt;=0,0,C36*$B$6/12)</f>
        <v>911.174017919387</v>
      </c>
      <c r="E36" s="13" t="n">
        <f aca="false">IF(C36&lt;=0,0,MIN($B$12-D36,C36))</f>
        <v>605.49264874728</v>
      </c>
      <c r="F36" s="13" t="n">
        <f aca="false">IF(AND(MOD(A36,12)=0,C36-E36&gt;0),MIN(MAX($B$9,0),C36-E36),0)</f>
        <v>0</v>
      </c>
      <c r="G36" s="13" t="n">
        <f aca="false">MAX(C36-E36-F36,0)</f>
        <v>341084.764071023</v>
      </c>
    </row>
    <row r="37" customFormat="false" ht="15" hidden="false" customHeight="false" outlineLevel="0" collapsed="false">
      <c r="A37" s="12" t="n">
        <v>16</v>
      </c>
      <c r="B37" s="12" t="n">
        <f aca="false">ROUNDUP(A37/12,0)</f>
        <v>2</v>
      </c>
      <c r="C37" s="13" t="n">
        <f aca="false">G36</f>
        <v>341084.764071023</v>
      </c>
      <c r="D37" s="13" t="n">
        <f aca="false">IF(C37&lt;=0,0,C37*$B$6/12)</f>
        <v>909.559370856061</v>
      </c>
      <c r="E37" s="13" t="n">
        <f aca="false">IF(C37&lt;=0,0,MIN($B$12-D37,C37))</f>
        <v>607.107295810606</v>
      </c>
      <c r="F37" s="13" t="n">
        <f aca="false">IF(AND(MOD(A37,12)=0,C37-E37&gt;0),MIN(MAX($B$9,0),C37-E37),0)</f>
        <v>0</v>
      </c>
      <c r="G37" s="13" t="n">
        <f aca="false">MAX(C37-E37-F37,0)</f>
        <v>340477.656775212</v>
      </c>
    </row>
    <row r="38" customFormat="false" ht="15" hidden="false" customHeight="false" outlineLevel="0" collapsed="false">
      <c r="A38" s="12" t="n">
        <v>17</v>
      </c>
      <c r="B38" s="12" t="n">
        <f aca="false">ROUNDUP(A38/12,0)</f>
        <v>2</v>
      </c>
      <c r="C38" s="13" t="n">
        <f aca="false">G37</f>
        <v>340477.656775212</v>
      </c>
      <c r="D38" s="13" t="n">
        <f aca="false">IF(C38&lt;=0,0,C38*$B$6/12)</f>
        <v>907.940418067232</v>
      </c>
      <c r="E38" s="13" t="n">
        <f aca="false">IF(C38&lt;=0,0,MIN($B$12-D38,C38))</f>
        <v>608.726248599435</v>
      </c>
      <c r="F38" s="13" t="n">
        <f aca="false">IF(AND(MOD(A38,12)=0,C38-E38&gt;0),MIN(MAX($B$9,0),C38-E38),0)</f>
        <v>0</v>
      </c>
      <c r="G38" s="13" t="n">
        <f aca="false">MAX(C38-E38-F38,0)</f>
        <v>339868.930526613</v>
      </c>
    </row>
    <row r="39" customFormat="false" ht="15" hidden="false" customHeight="false" outlineLevel="0" collapsed="false">
      <c r="A39" s="12" t="n">
        <v>18</v>
      </c>
      <c r="B39" s="12" t="n">
        <f aca="false">ROUNDUP(A39/12,0)</f>
        <v>2</v>
      </c>
      <c r="C39" s="13" t="n">
        <f aca="false">G38</f>
        <v>339868.930526613</v>
      </c>
      <c r="D39" s="13" t="n">
        <f aca="false">IF(C39&lt;=0,0,C39*$B$6/12)</f>
        <v>906.317148070967</v>
      </c>
      <c r="E39" s="13" t="n">
        <f aca="false">IF(C39&lt;=0,0,MIN($B$12-D39,C39))</f>
        <v>610.3495185957</v>
      </c>
      <c r="F39" s="13" t="n">
        <f aca="false">IF(AND(MOD(A39,12)=0,C39-E39&gt;0),MIN(MAX($B$9,0),C39-E39),0)</f>
        <v>0</v>
      </c>
      <c r="G39" s="13" t="n">
        <f aca="false">MAX(C39-E39-F39,0)</f>
        <v>339258.581008017</v>
      </c>
    </row>
    <row r="40" customFormat="false" ht="15" hidden="false" customHeight="false" outlineLevel="0" collapsed="false">
      <c r="A40" s="12" t="n">
        <v>19</v>
      </c>
      <c r="B40" s="12" t="n">
        <f aca="false">ROUNDUP(A40/12,0)</f>
        <v>2</v>
      </c>
      <c r="C40" s="13" t="n">
        <f aca="false">G39</f>
        <v>339258.581008017</v>
      </c>
      <c r="D40" s="13" t="n">
        <f aca="false">IF(C40&lt;=0,0,C40*$B$6/12)</f>
        <v>904.689549354712</v>
      </c>
      <c r="E40" s="13" t="n">
        <f aca="false">IF(C40&lt;=0,0,MIN($B$12-D40,C40))</f>
        <v>611.977117311955</v>
      </c>
      <c r="F40" s="13" t="n">
        <f aca="false">IF(AND(MOD(A40,12)=0,C40-E40&gt;0),MIN(MAX($B$9,0),C40-E40),0)</f>
        <v>0</v>
      </c>
      <c r="G40" s="13" t="n">
        <f aca="false">MAX(C40-E40-F40,0)</f>
        <v>338646.603890705</v>
      </c>
    </row>
    <row r="41" customFormat="false" ht="15" hidden="false" customHeight="false" outlineLevel="0" collapsed="false">
      <c r="A41" s="12" t="n">
        <v>20</v>
      </c>
      <c r="B41" s="12" t="n">
        <f aca="false">ROUNDUP(A41/12,0)</f>
        <v>2</v>
      </c>
      <c r="C41" s="13" t="n">
        <f aca="false">G40</f>
        <v>338646.603890705</v>
      </c>
      <c r="D41" s="13" t="n">
        <f aca="false">IF(C41&lt;=0,0,C41*$B$6/12)</f>
        <v>903.057610375213</v>
      </c>
      <c r="E41" s="13" t="n">
        <f aca="false">IF(C41&lt;=0,0,MIN($B$12-D41,C41))</f>
        <v>613.609056291453</v>
      </c>
      <c r="F41" s="13" t="n">
        <f aca="false">IF(AND(MOD(A41,12)=0,C41-E41&gt;0),MIN(MAX($B$9,0),C41-E41),0)</f>
        <v>0</v>
      </c>
      <c r="G41" s="13" t="n">
        <f aca="false">MAX(C41-E41-F41,0)</f>
        <v>338032.994834414</v>
      </c>
    </row>
    <row r="42" customFormat="false" ht="15" hidden="false" customHeight="false" outlineLevel="0" collapsed="false">
      <c r="A42" s="12" t="n">
        <v>21</v>
      </c>
      <c r="B42" s="12" t="n">
        <f aca="false">ROUNDUP(A42/12,0)</f>
        <v>2</v>
      </c>
      <c r="C42" s="13" t="n">
        <f aca="false">G41</f>
        <v>338032.994834414</v>
      </c>
      <c r="D42" s="13" t="n">
        <f aca="false">IF(C42&lt;=0,0,C42*$B$6/12)</f>
        <v>901.421319558436</v>
      </c>
      <c r="E42" s="13" t="n">
        <f aca="false">IF(C42&lt;=0,0,MIN($B$12-D42,C42))</f>
        <v>615.245347108231</v>
      </c>
      <c r="F42" s="13" t="n">
        <f aca="false">IF(AND(MOD(A42,12)=0,C42-E42&gt;0),MIN(MAX($B$9,0),C42-E42),0)</f>
        <v>0</v>
      </c>
      <c r="G42" s="13" t="n">
        <f aca="false">MAX(C42-E42-F42,0)</f>
        <v>337417.749487305</v>
      </c>
    </row>
    <row r="43" customFormat="false" ht="15" hidden="false" customHeight="false" outlineLevel="0" collapsed="false">
      <c r="A43" s="12" t="n">
        <v>22</v>
      </c>
      <c r="B43" s="12" t="n">
        <f aca="false">ROUNDUP(A43/12,0)</f>
        <v>2</v>
      </c>
      <c r="C43" s="13" t="n">
        <f aca="false">G42</f>
        <v>337417.749487305</v>
      </c>
      <c r="D43" s="13" t="n">
        <f aca="false">IF(C43&lt;=0,0,C43*$B$6/12)</f>
        <v>899.780665299481</v>
      </c>
      <c r="E43" s="13" t="n">
        <f aca="false">IF(C43&lt;=0,0,MIN($B$12-D43,C43))</f>
        <v>616.886001367186</v>
      </c>
      <c r="F43" s="13" t="n">
        <f aca="false">IF(AND(MOD(A43,12)=0,C43-E43&gt;0),MIN(MAX($B$9,0),C43-E43),0)</f>
        <v>0</v>
      </c>
      <c r="G43" s="13" t="n">
        <f aca="false">MAX(C43-E43-F43,0)</f>
        <v>336800.863485938</v>
      </c>
    </row>
    <row r="44" customFormat="false" ht="15" hidden="false" customHeight="false" outlineLevel="0" collapsed="false">
      <c r="A44" s="12" t="n">
        <v>23</v>
      </c>
      <c r="B44" s="12" t="n">
        <f aca="false">ROUNDUP(A44/12,0)</f>
        <v>2</v>
      </c>
      <c r="C44" s="13" t="n">
        <f aca="false">G43</f>
        <v>336800.863485938</v>
      </c>
      <c r="D44" s="13" t="n">
        <f aca="false">IF(C44&lt;=0,0,C44*$B$6/12)</f>
        <v>898.135635962502</v>
      </c>
      <c r="E44" s="13" t="n">
        <f aca="false">IF(C44&lt;=0,0,MIN($B$12-D44,C44))</f>
        <v>618.531030704165</v>
      </c>
      <c r="F44" s="13" t="n">
        <f aca="false">IF(AND(MOD(A44,12)=0,C44-E44&gt;0),MIN(MAX($B$9,0),C44-E44),0)</f>
        <v>0</v>
      </c>
      <c r="G44" s="13" t="n">
        <f aca="false">MAX(C44-E44-F44,0)</f>
        <v>336182.332455234</v>
      </c>
    </row>
    <row r="45" customFormat="false" ht="15" hidden="false" customHeight="false" outlineLevel="0" collapsed="false">
      <c r="A45" s="12" t="n">
        <v>24</v>
      </c>
      <c r="B45" s="12" t="n">
        <f aca="false">ROUNDUP(A45/12,0)</f>
        <v>2</v>
      </c>
      <c r="C45" s="13" t="n">
        <f aca="false">G44</f>
        <v>336182.332455234</v>
      </c>
      <c r="D45" s="13" t="n">
        <f aca="false">IF(C45&lt;=0,0,C45*$B$6/12)</f>
        <v>896.486219880624</v>
      </c>
      <c r="E45" s="13" t="n">
        <f aca="false">IF(C45&lt;=0,0,MIN($B$12-D45,C45))</f>
        <v>620.180446786043</v>
      </c>
      <c r="F45" s="13" t="n">
        <f aca="false">IF(AND(MOD(A45,12)=0,C45-E45&gt;0),MIN(MAX($B$9,0),C45-E45),0)</f>
        <v>0</v>
      </c>
      <c r="G45" s="13" t="n">
        <f aca="false">MAX(C45-E45-F45,0)</f>
        <v>335562.152008448</v>
      </c>
    </row>
    <row r="46" customFormat="false" ht="15" hidden="false" customHeight="false" outlineLevel="0" collapsed="false">
      <c r="A46" s="12" t="n">
        <v>25</v>
      </c>
      <c r="B46" s="12" t="n">
        <f aca="false">ROUNDUP(A46/12,0)</f>
        <v>3</v>
      </c>
      <c r="C46" s="13" t="n">
        <f aca="false">G45</f>
        <v>335562.152008448</v>
      </c>
      <c r="D46" s="13" t="n">
        <f aca="false">IF(C46&lt;=0,0,C46*$B$6/12)</f>
        <v>894.832405355861</v>
      </c>
      <c r="E46" s="13" t="n">
        <f aca="false">IF(C46&lt;=0,0,MIN($B$12-D46,C46))</f>
        <v>621.834261310806</v>
      </c>
      <c r="F46" s="13" t="n">
        <f aca="false">IF(AND(MOD(A46,12)=0,C46-E46&gt;0),MIN(MAX($B$9,0),C46-E46),0)</f>
        <v>0</v>
      </c>
      <c r="G46" s="13" t="n">
        <f aca="false">MAX(C46-E46-F46,0)</f>
        <v>334940.317747137</v>
      </c>
    </row>
    <row r="47" customFormat="false" ht="15" hidden="false" customHeight="false" outlineLevel="0" collapsed="false">
      <c r="A47" s="12" t="n">
        <v>26</v>
      </c>
      <c r="B47" s="12" t="n">
        <f aca="false">ROUNDUP(A47/12,0)</f>
        <v>3</v>
      </c>
      <c r="C47" s="13" t="n">
        <f aca="false">G46</f>
        <v>334940.317747137</v>
      </c>
      <c r="D47" s="13" t="n">
        <f aca="false">IF(C47&lt;=0,0,C47*$B$6/12)</f>
        <v>893.174180659033</v>
      </c>
      <c r="E47" s="13" t="n">
        <f aca="false">IF(C47&lt;=0,0,MIN($B$12-D47,C47))</f>
        <v>623.492486007634</v>
      </c>
      <c r="F47" s="13" t="n">
        <f aca="false">IF(AND(MOD(A47,12)=0,C47-E47&gt;0),MIN(MAX($B$9,0),C47-E47),0)</f>
        <v>0</v>
      </c>
      <c r="G47" s="13" t="n">
        <f aca="false">MAX(C47-E47-F47,0)</f>
        <v>334316.82526113</v>
      </c>
    </row>
    <row r="48" customFormat="false" ht="15" hidden="false" customHeight="false" outlineLevel="0" collapsed="false">
      <c r="A48" s="12" t="n">
        <v>27</v>
      </c>
      <c r="B48" s="12" t="n">
        <f aca="false">ROUNDUP(A48/12,0)</f>
        <v>3</v>
      </c>
      <c r="C48" s="13" t="n">
        <f aca="false">G47</f>
        <v>334316.82526113</v>
      </c>
      <c r="D48" s="13" t="n">
        <f aca="false">IF(C48&lt;=0,0,C48*$B$6/12)</f>
        <v>891.511534029679</v>
      </c>
      <c r="E48" s="13" t="n">
        <f aca="false">IF(C48&lt;=0,0,MIN($B$12-D48,C48))</f>
        <v>625.155132636988</v>
      </c>
      <c r="F48" s="13" t="n">
        <f aca="false">IF(AND(MOD(A48,12)=0,C48-E48&gt;0),MIN(MAX($B$9,0),C48-E48),0)</f>
        <v>0</v>
      </c>
      <c r="G48" s="13" t="n">
        <f aca="false">MAX(C48-E48-F48,0)</f>
        <v>333691.670128493</v>
      </c>
    </row>
    <row r="49" customFormat="false" ht="15" hidden="false" customHeight="false" outlineLevel="0" collapsed="false">
      <c r="A49" s="12" t="n">
        <v>28</v>
      </c>
      <c r="B49" s="12" t="n">
        <f aca="false">ROUNDUP(A49/12,0)</f>
        <v>3</v>
      </c>
      <c r="C49" s="13" t="n">
        <f aca="false">G48</f>
        <v>333691.670128493</v>
      </c>
      <c r="D49" s="13" t="n">
        <f aca="false">IF(C49&lt;=0,0,C49*$B$6/12)</f>
        <v>889.84445367598</v>
      </c>
      <c r="E49" s="13" t="n">
        <f aca="false">IF(C49&lt;=0,0,MIN($B$12-D49,C49))</f>
        <v>626.822212990687</v>
      </c>
      <c r="F49" s="13" t="n">
        <f aca="false">IF(AND(MOD(A49,12)=0,C49-E49&gt;0),MIN(MAX($B$9,0),C49-E49),0)</f>
        <v>0</v>
      </c>
      <c r="G49" s="13" t="n">
        <f aca="false">MAX(C49-E49-F49,0)</f>
        <v>333064.847915502</v>
      </c>
    </row>
    <row r="50" customFormat="false" ht="15" hidden="false" customHeight="false" outlineLevel="0" collapsed="false">
      <c r="A50" s="12" t="n">
        <v>29</v>
      </c>
      <c r="B50" s="12" t="n">
        <f aca="false">ROUNDUP(A50/12,0)</f>
        <v>3</v>
      </c>
      <c r="C50" s="13" t="n">
        <f aca="false">G49</f>
        <v>333064.847915502</v>
      </c>
      <c r="D50" s="13" t="n">
        <f aca="false">IF(C50&lt;=0,0,C50*$B$6/12)</f>
        <v>888.172927774672</v>
      </c>
      <c r="E50" s="13" t="n">
        <f aca="false">IF(C50&lt;=0,0,MIN($B$12-D50,C50))</f>
        <v>628.493738891995</v>
      </c>
      <c r="F50" s="13" t="n">
        <f aca="false">IF(AND(MOD(A50,12)=0,C50-E50&gt;0),MIN(MAX($B$9,0),C50-E50),0)</f>
        <v>0</v>
      </c>
      <c r="G50" s="13" t="n">
        <f aca="false">MAX(C50-E50-F50,0)</f>
        <v>332436.35417661</v>
      </c>
    </row>
    <row r="51" customFormat="false" ht="15" hidden="false" customHeight="false" outlineLevel="0" collapsed="false">
      <c r="A51" s="12" t="n">
        <v>30</v>
      </c>
      <c r="B51" s="12" t="n">
        <f aca="false">ROUNDUP(A51/12,0)</f>
        <v>3</v>
      </c>
      <c r="C51" s="13" t="n">
        <f aca="false">G50</f>
        <v>332436.35417661</v>
      </c>
      <c r="D51" s="13" t="n">
        <f aca="false">IF(C51&lt;=0,0,C51*$B$6/12)</f>
        <v>886.49694447096</v>
      </c>
      <c r="E51" s="13" t="n">
        <f aca="false">IF(C51&lt;=0,0,MIN($B$12-D51,C51))</f>
        <v>630.169722195707</v>
      </c>
      <c r="F51" s="13" t="n">
        <f aca="false">IF(AND(MOD(A51,12)=0,C51-E51&gt;0),MIN(MAX($B$9,0),C51-E51),0)</f>
        <v>0</v>
      </c>
      <c r="G51" s="13" t="n">
        <f aca="false">MAX(C51-E51-F51,0)</f>
        <v>331806.184454414</v>
      </c>
    </row>
    <row r="52" customFormat="false" ht="15" hidden="false" customHeight="false" outlineLevel="0" collapsed="false">
      <c r="A52" s="12" t="n">
        <v>31</v>
      </c>
      <c r="B52" s="12" t="n">
        <f aca="false">ROUNDUP(A52/12,0)</f>
        <v>3</v>
      </c>
      <c r="C52" s="13" t="n">
        <f aca="false">G51</f>
        <v>331806.184454414</v>
      </c>
      <c r="D52" s="13" t="n">
        <f aca="false">IF(C52&lt;=0,0,C52*$B$6/12)</f>
        <v>884.816491878438</v>
      </c>
      <c r="E52" s="13" t="n">
        <f aca="false">IF(C52&lt;=0,0,MIN($B$12-D52,C52))</f>
        <v>631.850174788229</v>
      </c>
      <c r="F52" s="13" t="n">
        <f aca="false">IF(AND(MOD(A52,12)=0,C52-E52&gt;0),MIN(MAX($B$9,0),C52-E52),0)</f>
        <v>0</v>
      </c>
      <c r="G52" s="13" t="n">
        <f aca="false">MAX(C52-E52-F52,0)</f>
        <v>331174.334279626</v>
      </c>
    </row>
    <row r="53" customFormat="false" ht="15" hidden="false" customHeight="false" outlineLevel="0" collapsed="false">
      <c r="A53" s="12" t="n">
        <v>32</v>
      </c>
      <c r="B53" s="12" t="n">
        <f aca="false">ROUNDUP(A53/12,0)</f>
        <v>3</v>
      </c>
      <c r="C53" s="13" t="n">
        <f aca="false">G52</f>
        <v>331174.334279626</v>
      </c>
      <c r="D53" s="13" t="n">
        <f aca="false">IF(C53&lt;=0,0,C53*$B$6/12)</f>
        <v>883.131558079002</v>
      </c>
      <c r="E53" s="13" t="n">
        <f aca="false">IF(C53&lt;=0,0,MIN($B$12-D53,C53))</f>
        <v>633.535108587664</v>
      </c>
      <c r="F53" s="13" t="n">
        <f aca="false">IF(AND(MOD(A53,12)=0,C53-E53&gt;0),MIN(MAX($B$9,0),C53-E53),0)</f>
        <v>0</v>
      </c>
      <c r="G53" s="13" t="n">
        <f aca="false">MAX(C53-E53-F53,0)</f>
        <v>330540.799171038</v>
      </c>
    </row>
    <row r="54" customFormat="false" ht="15" hidden="false" customHeight="false" outlineLevel="0" collapsed="false">
      <c r="A54" s="12" t="n">
        <v>33</v>
      </c>
      <c r="B54" s="12" t="n">
        <f aca="false">ROUNDUP(A54/12,0)</f>
        <v>3</v>
      </c>
      <c r="C54" s="13" t="n">
        <f aca="false">G53</f>
        <v>330540.799171038</v>
      </c>
      <c r="D54" s="13" t="n">
        <f aca="false">IF(C54&lt;=0,0,C54*$B$6/12)</f>
        <v>881.442131122769</v>
      </c>
      <c r="E54" s="13" t="n">
        <f aca="false">IF(C54&lt;=0,0,MIN($B$12-D54,C54))</f>
        <v>635.224535543898</v>
      </c>
      <c r="F54" s="13" t="n">
        <f aca="false">IF(AND(MOD(A54,12)=0,C54-E54&gt;0),MIN(MAX($B$9,0),C54-E54),0)</f>
        <v>0</v>
      </c>
      <c r="G54" s="13" t="n">
        <f aca="false">MAX(C54-E54-F54,0)</f>
        <v>329905.574635494</v>
      </c>
    </row>
    <row r="55" customFormat="false" ht="15" hidden="false" customHeight="false" outlineLevel="0" collapsed="false">
      <c r="A55" s="12" t="n">
        <v>34</v>
      </c>
      <c r="B55" s="12" t="n">
        <f aca="false">ROUNDUP(A55/12,0)</f>
        <v>3</v>
      </c>
      <c r="C55" s="13" t="n">
        <f aca="false">G54</f>
        <v>329905.574635494</v>
      </c>
      <c r="D55" s="13" t="n">
        <f aca="false">IF(C55&lt;=0,0,C55*$B$6/12)</f>
        <v>879.748199027985</v>
      </c>
      <c r="E55" s="13" t="n">
        <f aca="false">IF(C55&lt;=0,0,MIN($B$12-D55,C55))</f>
        <v>636.918467638682</v>
      </c>
      <c r="F55" s="13" t="n">
        <f aca="false">IF(AND(MOD(A55,12)=0,C55-E55&gt;0),MIN(MAX($B$9,0),C55-E55),0)</f>
        <v>0</v>
      </c>
      <c r="G55" s="13" t="n">
        <f aca="false">MAX(C55-E55-F55,0)</f>
        <v>329268.656167856</v>
      </c>
    </row>
    <row r="56" customFormat="false" ht="15" hidden="false" customHeight="false" outlineLevel="0" collapsed="false">
      <c r="A56" s="12" t="n">
        <v>35</v>
      </c>
      <c r="B56" s="12" t="n">
        <f aca="false">ROUNDUP(A56/12,0)</f>
        <v>3</v>
      </c>
      <c r="C56" s="13" t="n">
        <f aca="false">G55</f>
        <v>329268.656167856</v>
      </c>
      <c r="D56" s="13" t="n">
        <f aca="false">IF(C56&lt;=0,0,C56*$B$6/12)</f>
        <v>878.049749780949</v>
      </c>
      <c r="E56" s="13" t="n">
        <f aca="false">IF(C56&lt;=0,0,MIN($B$12-D56,C56))</f>
        <v>638.616916885718</v>
      </c>
      <c r="F56" s="13" t="n">
        <f aca="false">IF(AND(MOD(A56,12)=0,C56-E56&gt;0),MIN(MAX($B$9,0),C56-E56),0)</f>
        <v>0</v>
      </c>
      <c r="G56" s="13" t="n">
        <f aca="false">MAX(C56-E56-F56,0)</f>
        <v>328630.03925097</v>
      </c>
    </row>
    <row r="57" customFormat="false" ht="15" hidden="false" customHeight="false" outlineLevel="0" collapsed="false">
      <c r="A57" s="12" t="n">
        <v>36</v>
      </c>
      <c r="B57" s="12" t="n">
        <f aca="false">ROUNDUP(A57/12,0)</f>
        <v>3</v>
      </c>
      <c r="C57" s="13" t="n">
        <f aca="false">G56</f>
        <v>328630.03925097</v>
      </c>
      <c r="D57" s="13" t="n">
        <f aca="false">IF(C57&lt;=0,0,C57*$B$6/12)</f>
        <v>876.34677133592</v>
      </c>
      <c r="E57" s="13" t="n">
        <f aca="false">IF(C57&lt;=0,0,MIN($B$12-D57,C57))</f>
        <v>640.319895330747</v>
      </c>
      <c r="F57" s="13" t="n">
        <f aca="false">IF(AND(MOD(A57,12)=0,C57-E57&gt;0),MIN(MAX($B$9,0),C57-E57),0)</f>
        <v>0</v>
      </c>
      <c r="G57" s="13" t="n">
        <f aca="false">MAX(C57-E57-F57,0)</f>
        <v>327989.719355639</v>
      </c>
    </row>
    <row r="58" customFormat="false" ht="15" hidden="false" customHeight="false" outlineLevel="0" collapsed="false">
      <c r="A58" s="12" t="n">
        <v>37</v>
      </c>
      <c r="B58" s="12" t="n">
        <f aca="false">ROUNDUP(A58/12,0)</f>
        <v>4</v>
      </c>
      <c r="C58" s="13" t="n">
        <f aca="false">G57</f>
        <v>327989.719355639</v>
      </c>
      <c r="D58" s="13" t="n">
        <f aca="false">IF(C58&lt;=0,0,C58*$B$6/12)</f>
        <v>874.639251615038</v>
      </c>
      <c r="E58" s="13" t="n">
        <f aca="false">IF(C58&lt;=0,0,MIN($B$12-D58,C58))</f>
        <v>642.027415051629</v>
      </c>
      <c r="F58" s="13" t="n">
        <f aca="false">IF(AND(MOD(A58,12)=0,C58-E58&gt;0),MIN(MAX($B$9,0),C58-E58),0)</f>
        <v>0</v>
      </c>
      <c r="G58" s="13" t="n">
        <f aca="false">MAX(C58-E58-F58,0)</f>
        <v>327347.691940588</v>
      </c>
    </row>
    <row r="59" customFormat="false" ht="15" hidden="false" customHeight="false" outlineLevel="0" collapsed="false">
      <c r="A59" s="12" t="n">
        <v>38</v>
      </c>
      <c r="B59" s="12" t="n">
        <f aca="false">ROUNDUP(A59/12,0)</f>
        <v>4</v>
      </c>
      <c r="C59" s="13" t="n">
        <f aca="false">G58</f>
        <v>327347.691940588</v>
      </c>
      <c r="D59" s="13" t="n">
        <f aca="false">IF(C59&lt;=0,0,C59*$B$6/12)</f>
        <v>872.927178508234</v>
      </c>
      <c r="E59" s="13" t="n">
        <f aca="false">IF(C59&lt;=0,0,MIN($B$12-D59,C59))</f>
        <v>643.739488158433</v>
      </c>
      <c r="F59" s="13" t="n">
        <f aca="false">IF(AND(MOD(A59,12)=0,C59-E59&gt;0),MIN(MAX($B$9,0),C59-E59),0)</f>
        <v>0</v>
      </c>
      <c r="G59" s="13" t="n">
        <f aca="false">MAX(C59-E59-F59,0)</f>
        <v>326703.952452429</v>
      </c>
    </row>
    <row r="60" customFormat="false" ht="15" hidden="false" customHeight="false" outlineLevel="0" collapsed="false">
      <c r="A60" s="12" t="n">
        <v>39</v>
      </c>
      <c r="B60" s="12" t="n">
        <f aca="false">ROUNDUP(A60/12,0)</f>
        <v>4</v>
      </c>
      <c r="C60" s="13" t="n">
        <f aca="false">G59</f>
        <v>326703.952452429</v>
      </c>
      <c r="D60" s="13" t="n">
        <f aca="false">IF(C60&lt;=0,0,C60*$B$6/12)</f>
        <v>871.210539873145</v>
      </c>
      <c r="E60" s="13" t="n">
        <f aca="false">IF(C60&lt;=0,0,MIN($B$12-D60,C60))</f>
        <v>645.456126793522</v>
      </c>
      <c r="F60" s="13" t="n">
        <f aca="false">IF(AND(MOD(A60,12)=0,C60-E60&gt;0),MIN(MAX($B$9,0),C60-E60),0)</f>
        <v>0</v>
      </c>
      <c r="G60" s="13" t="n">
        <f aca="false">MAX(C60-E60-F60,0)</f>
        <v>326058.496325636</v>
      </c>
    </row>
    <row r="61" customFormat="false" ht="15" hidden="false" customHeight="false" outlineLevel="0" collapsed="false">
      <c r="A61" s="12" t="n">
        <v>40</v>
      </c>
      <c r="B61" s="12" t="n">
        <f aca="false">ROUNDUP(A61/12,0)</f>
        <v>4</v>
      </c>
      <c r="C61" s="13" t="n">
        <f aca="false">G60</f>
        <v>326058.496325636</v>
      </c>
      <c r="D61" s="13" t="n">
        <f aca="false">IF(C61&lt;=0,0,C61*$B$6/12)</f>
        <v>869.489323535028</v>
      </c>
      <c r="E61" s="13" t="n">
        <f aca="false">IF(C61&lt;=0,0,MIN($B$12-D61,C61))</f>
        <v>647.177343131638</v>
      </c>
      <c r="F61" s="13" t="n">
        <f aca="false">IF(AND(MOD(A61,12)=0,C61-E61&gt;0),MIN(MAX($B$9,0),C61-E61),0)</f>
        <v>0</v>
      </c>
      <c r="G61" s="13" t="n">
        <f aca="false">MAX(C61-E61-F61,0)</f>
        <v>325411.318982504</v>
      </c>
    </row>
    <row r="62" customFormat="false" ht="15" hidden="false" customHeight="false" outlineLevel="0" collapsed="false">
      <c r="A62" s="12" t="n">
        <v>41</v>
      </c>
      <c r="B62" s="12" t="n">
        <f aca="false">ROUNDUP(A62/12,0)</f>
        <v>4</v>
      </c>
      <c r="C62" s="13" t="n">
        <f aca="false">G61</f>
        <v>325411.318982504</v>
      </c>
      <c r="D62" s="13" t="n">
        <f aca="false">IF(C62&lt;=0,0,C62*$B$6/12)</f>
        <v>867.763517286678</v>
      </c>
      <c r="E62" s="13" t="n">
        <f aca="false">IF(C62&lt;=0,0,MIN($B$12-D62,C62))</f>
        <v>648.903149379989</v>
      </c>
      <c r="F62" s="13" t="n">
        <f aca="false">IF(AND(MOD(A62,12)=0,C62-E62&gt;0),MIN(MAX($B$9,0),C62-E62),0)</f>
        <v>0</v>
      </c>
      <c r="G62" s="13" t="n">
        <f aca="false">MAX(C62-E62-F62,0)</f>
        <v>324762.415833124</v>
      </c>
    </row>
    <row r="63" customFormat="false" ht="15" hidden="false" customHeight="false" outlineLevel="0" collapsed="false">
      <c r="A63" s="12" t="n">
        <v>42</v>
      </c>
      <c r="B63" s="12" t="n">
        <f aca="false">ROUNDUP(A63/12,0)</f>
        <v>4</v>
      </c>
      <c r="C63" s="13" t="n">
        <f aca="false">G62</f>
        <v>324762.415833124</v>
      </c>
      <c r="D63" s="13" t="n">
        <f aca="false">IF(C63&lt;=0,0,C63*$B$6/12)</f>
        <v>866.033108888331</v>
      </c>
      <c r="E63" s="13" t="n">
        <f aca="false">IF(C63&lt;=0,0,MIN($B$12-D63,C63))</f>
        <v>650.633557778336</v>
      </c>
      <c r="F63" s="13" t="n">
        <f aca="false">IF(AND(MOD(A63,12)=0,C63-E63&gt;0),MIN(MAX($B$9,0),C63-E63),0)</f>
        <v>0</v>
      </c>
      <c r="G63" s="13" t="n">
        <f aca="false">MAX(C63-E63-F63,0)</f>
        <v>324111.782275346</v>
      </c>
    </row>
    <row r="64" customFormat="false" ht="15" hidden="false" customHeight="false" outlineLevel="0" collapsed="false">
      <c r="A64" s="12" t="n">
        <v>43</v>
      </c>
      <c r="B64" s="12" t="n">
        <f aca="false">ROUNDUP(A64/12,0)</f>
        <v>4</v>
      </c>
      <c r="C64" s="13" t="n">
        <f aca="false">G63</f>
        <v>324111.782275346</v>
      </c>
      <c r="D64" s="13" t="n">
        <f aca="false">IF(C64&lt;=0,0,C64*$B$6/12)</f>
        <v>864.298086067589</v>
      </c>
      <c r="E64" s="13" t="n">
        <f aca="false">IF(C64&lt;=0,0,MIN($B$12-D64,C64))</f>
        <v>652.368580599078</v>
      </c>
      <c r="F64" s="13" t="n">
        <f aca="false">IF(AND(MOD(A64,12)=0,C64-E64&gt;0),MIN(MAX($B$9,0),C64-E64),0)</f>
        <v>0</v>
      </c>
      <c r="G64" s="13" t="n">
        <f aca="false">MAX(C64-E64-F64,0)</f>
        <v>323459.413694747</v>
      </c>
    </row>
    <row r="65" customFormat="false" ht="15" hidden="false" customHeight="false" outlineLevel="0" collapsed="false">
      <c r="A65" s="12" t="n">
        <v>44</v>
      </c>
      <c r="B65" s="12" t="n">
        <f aca="false">ROUNDUP(A65/12,0)</f>
        <v>4</v>
      </c>
      <c r="C65" s="13" t="n">
        <f aca="false">G64</f>
        <v>323459.413694747</v>
      </c>
      <c r="D65" s="13" t="n">
        <f aca="false">IF(C65&lt;=0,0,C65*$B$6/12)</f>
        <v>862.558436519324</v>
      </c>
      <c r="E65" s="13" t="n">
        <f aca="false">IF(C65&lt;=0,0,MIN($B$12-D65,C65))</f>
        <v>654.108230147342</v>
      </c>
      <c r="F65" s="13" t="n">
        <f aca="false">IF(AND(MOD(A65,12)=0,C65-E65&gt;0),MIN(MAX($B$9,0),C65-E65),0)</f>
        <v>0</v>
      </c>
      <c r="G65" s="13" t="n">
        <f aca="false">MAX(C65-E65-F65,0)</f>
        <v>322805.305464599</v>
      </c>
    </row>
    <row r="66" customFormat="false" ht="15" hidden="false" customHeight="false" outlineLevel="0" collapsed="false">
      <c r="A66" s="12" t="n">
        <v>45</v>
      </c>
      <c r="B66" s="12" t="n">
        <f aca="false">ROUNDUP(A66/12,0)</f>
        <v>4</v>
      </c>
      <c r="C66" s="13" t="n">
        <f aca="false">G65</f>
        <v>322805.305464599</v>
      </c>
      <c r="D66" s="13" t="n">
        <f aca="false">IF(C66&lt;=0,0,C66*$B$6/12)</f>
        <v>860.814147905598</v>
      </c>
      <c r="E66" s="13" t="n">
        <f aca="false">IF(C66&lt;=0,0,MIN($B$12-D66,C66))</f>
        <v>655.852518761069</v>
      </c>
      <c r="F66" s="13" t="n">
        <f aca="false">IF(AND(MOD(A66,12)=0,C66-E66&gt;0),MIN(MAX($B$9,0),C66-E66),0)</f>
        <v>0</v>
      </c>
      <c r="G66" s="13" t="n">
        <f aca="false">MAX(C66-E66-F66,0)</f>
        <v>322149.452945838</v>
      </c>
    </row>
    <row r="67" customFormat="false" ht="15" hidden="false" customHeight="false" outlineLevel="0" collapsed="false">
      <c r="A67" s="12" t="n">
        <v>46</v>
      </c>
      <c r="B67" s="12" t="n">
        <f aca="false">ROUNDUP(A67/12,0)</f>
        <v>4</v>
      </c>
      <c r="C67" s="13" t="n">
        <f aca="false">G66</f>
        <v>322149.452945838</v>
      </c>
      <c r="D67" s="13" t="n">
        <f aca="false">IF(C67&lt;=0,0,C67*$B$6/12)</f>
        <v>859.065207855569</v>
      </c>
      <c r="E67" s="13" t="n">
        <f aca="false">IF(C67&lt;=0,0,MIN($B$12-D67,C67))</f>
        <v>657.601458811098</v>
      </c>
      <c r="F67" s="13" t="n">
        <f aca="false">IF(AND(MOD(A67,12)=0,C67-E67&gt;0),MIN(MAX($B$9,0),C67-E67),0)</f>
        <v>0</v>
      </c>
      <c r="G67" s="13" t="n">
        <f aca="false">MAX(C67-E67-F67,0)</f>
        <v>321491.851487027</v>
      </c>
    </row>
    <row r="68" customFormat="false" ht="15" hidden="false" customHeight="false" outlineLevel="0" collapsed="false">
      <c r="A68" s="12" t="n">
        <v>47</v>
      </c>
      <c r="B68" s="12" t="n">
        <f aca="false">ROUNDUP(A68/12,0)</f>
        <v>4</v>
      </c>
      <c r="C68" s="13" t="n">
        <f aca="false">G67</f>
        <v>321491.851487027</v>
      </c>
      <c r="D68" s="13" t="n">
        <f aca="false">IF(C68&lt;=0,0,C68*$B$6/12)</f>
        <v>857.311603965406</v>
      </c>
      <c r="E68" s="13" t="n">
        <f aca="false">IF(C68&lt;=0,0,MIN($B$12-D68,C68))</f>
        <v>659.355062701261</v>
      </c>
      <c r="F68" s="13" t="n">
        <f aca="false">IF(AND(MOD(A68,12)=0,C68-E68&gt;0),MIN(MAX($B$9,0),C68-E68),0)</f>
        <v>0</v>
      </c>
      <c r="G68" s="13" t="n">
        <f aca="false">MAX(C68-E68-F68,0)</f>
        <v>320832.496424326</v>
      </c>
    </row>
    <row r="69" customFormat="false" ht="15" hidden="false" customHeight="false" outlineLevel="0" collapsed="false">
      <c r="A69" s="12" t="n">
        <v>48</v>
      </c>
      <c r="B69" s="12" t="n">
        <f aca="false">ROUNDUP(A69/12,0)</f>
        <v>4</v>
      </c>
      <c r="C69" s="13" t="n">
        <f aca="false">G68</f>
        <v>320832.496424326</v>
      </c>
      <c r="D69" s="13" t="n">
        <f aca="false">IF(C69&lt;=0,0,C69*$B$6/12)</f>
        <v>855.553323798202</v>
      </c>
      <c r="E69" s="13" t="n">
        <f aca="false">IF(C69&lt;=0,0,MIN($B$12-D69,C69))</f>
        <v>661.113342868464</v>
      </c>
      <c r="F69" s="13" t="n">
        <f aca="false">IF(AND(MOD(A69,12)=0,C69-E69&gt;0),MIN(MAX($B$9,0),C69-E69),0)</f>
        <v>0</v>
      </c>
      <c r="G69" s="13" t="n">
        <f aca="false">MAX(C69-E69-F69,0)</f>
        <v>320171.383081457</v>
      </c>
    </row>
    <row r="70" customFormat="false" ht="15" hidden="false" customHeight="false" outlineLevel="0" collapsed="false">
      <c r="A70" s="12" t="n">
        <v>49</v>
      </c>
      <c r="B70" s="12" t="n">
        <f aca="false">ROUNDUP(A70/12,0)</f>
        <v>5</v>
      </c>
      <c r="C70" s="13" t="n">
        <f aca="false">G69</f>
        <v>320171.383081457</v>
      </c>
      <c r="D70" s="13" t="n">
        <f aca="false">IF(C70&lt;=0,0,C70*$B$6/12)</f>
        <v>853.790354883886</v>
      </c>
      <c r="E70" s="13" t="n">
        <f aca="false">IF(C70&lt;=0,0,MIN($B$12-D70,C70))</f>
        <v>662.87631178278</v>
      </c>
      <c r="F70" s="13" t="n">
        <f aca="false">IF(AND(MOD(A70,12)=0,C70-E70&gt;0),MIN(MAX($B$9,0),C70-E70),0)</f>
        <v>0</v>
      </c>
      <c r="G70" s="13" t="n">
        <f aca="false">MAX(C70-E70-F70,0)</f>
        <v>319508.506769675</v>
      </c>
    </row>
    <row r="71" customFormat="false" ht="15" hidden="false" customHeight="false" outlineLevel="0" collapsed="false">
      <c r="A71" s="12" t="n">
        <v>50</v>
      </c>
      <c r="B71" s="12" t="n">
        <f aca="false">ROUNDUP(A71/12,0)</f>
        <v>5</v>
      </c>
      <c r="C71" s="13" t="n">
        <f aca="false">G70</f>
        <v>319508.506769675</v>
      </c>
      <c r="D71" s="13" t="n">
        <f aca="false">IF(C71&lt;=0,0,C71*$B$6/12)</f>
        <v>852.022684719132</v>
      </c>
      <c r="E71" s="13" t="n">
        <f aca="false">IF(C71&lt;=0,0,MIN($B$12-D71,C71))</f>
        <v>664.643981947534</v>
      </c>
      <c r="F71" s="13" t="n">
        <f aca="false">IF(AND(MOD(A71,12)=0,C71-E71&gt;0),MIN(MAX($B$9,0),C71-E71),0)</f>
        <v>0</v>
      </c>
      <c r="G71" s="13" t="n">
        <f aca="false">MAX(C71-E71-F71,0)</f>
        <v>318843.862787727</v>
      </c>
    </row>
    <row r="72" customFormat="false" ht="15" hidden="false" customHeight="false" outlineLevel="0" collapsed="false">
      <c r="A72" s="12" t="n">
        <v>51</v>
      </c>
      <c r="B72" s="12" t="n">
        <f aca="false">ROUNDUP(A72/12,0)</f>
        <v>5</v>
      </c>
      <c r="C72" s="13" t="n">
        <f aca="false">G71</f>
        <v>318843.862787727</v>
      </c>
      <c r="D72" s="13" t="n">
        <f aca="false">IF(C72&lt;=0,0,C72*$B$6/12)</f>
        <v>850.250300767272</v>
      </c>
      <c r="E72" s="13" t="n">
        <f aca="false">IF(C72&lt;=0,0,MIN($B$12-D72,C72))</f>
        <v>666.416365899395</v>
      </c>
      <c r="F72" s="13" t="n">
        <f aca="false">IF(AND(MOD(A72,12)=0,C72-E72&gt;0),MIN(MAX($B$9,0),C72-E72),0)</f>
        <v>0</v>
      </c>
      <c r="G72" s="13" t="n">
        <f aca="false">MAX(C72-E72-F72,0)</f>
        <v>318177.446421828</v>
      </c>
    </row>
    <row r="73" customFormat="false" ht="15" hidden="false" customHeight="false" outlineLevel="0" collapsed="false">
      <c r="A73" s="12" t="n">
        <v>52</v>
      </c>
      <c r="B73" s="12" t="n">
        <f aca="false">ROUNDUP(A73/12,0)</f>
        <v>5</v>
      </c>
      <c r="C73" s="13" t="n">
        <f aca="false">G72</f>
        <v>318177.446421828</v>
      </c>
      <c r="D73" s="13" t="n">
        <f aca="false">IF(C73&lt;=0,0,C73*$B$6/12)</f>
        <v>848.473190458207</v>
      </c>
      <c r="E73" s="13" t="n">
        <f aca="false">IF(C73&lt;=0,0,MIN($B$12-D73,C73))</f>
        <v>668.19347620846</v>
      </c>
      <c r="F73" s="13" t="n">
        <f aca="false">IF(AND(MOD(A73,12)=0,C73-E73&gt;0),MIN(MAX($B$9,0),C73-E73),0)</f>
        <v>0</v>
      </c>
      <c r="G73" s="13" t="n">
        <f aca="false">MAX(C73-E73-F73,0)</f>
        <v>317509.252945619</v>
      </c>
    </row>
    <row r="74" customFormat="false" ht="15" hidden="false" customHeight="false" outlineLevel="0" collapsed="false">
      <c r="A74" s="12" t="n">
        <v>53</v>
      </c>
      <c r="B74" s="12" t="n">
        <f aca="false">ROUNDUP(A74/12,0)</f>
        <v>5</v>
      </c>
      <c r="C74" s="13" t="n">
        <f aca="false">G73</f>
        <v>317509.252945619</v>
      </c>
      <c r="D74" s="13" t="n">
        <f aca="false">IF(C74&lt;=0,0,C74*$B$6/12)</f>
        <v>846.691341188318</v>
      </c>
      <c r="E74" s="13" t="n">
        <f aca="false">IF(C74&lt;=0,0,MIN($B$12-D74,C74))</f>
        <v>669.975325478349</v>
      </c>
      <c r="F74" s="13" t="n">
        <f aca="false">IF(AND(MOD(A74,12)=0,C74-E74&gt;0),MIN(MAX($B$9,0),C74-E74),0)</f>
        <v>0</v>
      </c>
      <c r="G74" s="13" t="n">
        <f aca="false">MAX(C74-E74-F74,0)</f>
        <v>316839.277620141</v>
      </c>
    </row>
    <row r="75" customFormat="false" ht="15" hidden="false" customHeight="false" outlineLevel="0" collapsed="false">
      <c r="A75" s="12" t="n">
        <v>54</v>
      </c>
      <c r="B75" s="12" t="n">
        <f aca="false">ROUNDUP(A75/12,0)</f>
        <v>5</v>
      </c>
      <c r="C75" s="13" t="n">
        <f aca="false">G74</f>
        <v>316839.277620141</v>
      </c>
      <c r="D75" s="13" t="n">
        <f aca="false">IF(C75&lt;=0,0,C75*$B$6/12)</f>
        <v>844.904740320376</v>
      </c>
      <c r="E75" s="13" t="n">
        <f aca="false">IF(C75&lt;=0,0,MIN($B$12-D75,C75))</f>
        <v>671.761926346291</v>
      </c>
      <c r="F75" s="13" t="n">
        <f aca="false">IF(AND(MOD(A75,12)=0,C75-E75&gt;0),MIN(MAX($B$9,0),C75-E75),0)</f>
        <v>0</v>
      </c>
      <c r="G75" s="13" t="n">
        <f aca="false">MAX(C75-E75-F75,0)</f>
        <v>316167.515693795</v>
      </c>
    </row>
    <row r="76" customFormat="false" ht="15" hidden="false" customHeight="false" outlineLevel="0" collapsed="false">
      <c r="A76" s="12" t="n">
        <v>55</v>
      </c>
      <c r="B76" s="12" t="n">
        <f aca="false">ROUNDUP(A76/12,0)</f>
        <v>5</v>
      </c>
      <c r="C76" s="13" t="n">
        <f aca="false">G75</f>
        <v>316167.515693795</v>
      </c>
      <c r="D76" s="13" t="n">
        <f aca="false">IF(C76&lt;=0,0,C76*$B$6/12)</f>
        <v>843.113375183452</v>
      </c>
      <c r="E76" s="13" t="n">
        <f aca="false">IF(C76&lt;=0,0,MIN($B$12-D76,C76))</f>
        <v>673.553291483215</v>
      </c>
      <c r="F76" s="13" t="n">
        <f aca="false">IF(AND(MOD(A76,12)=0,C76-E76&gt;0),MIN(MAX($B$9,0),C76-E76),0)</f>
        <v>0</v>
      </c>
      <c r="G76" s="13" t="n">
        <f aca="false">MAX(C76-E76-F76,0)</f>
        <v>315493.962402311</v>
      </c>
    </row>
    <row r="77" customFormat="false" ht="15" hidden="false" customHeight="false" outlineLevel="0" collapsed="false">
      <c r="A77" s="12" t="n">
        <v>56</v>
      </c>
      <c r="B77" s="12" t="n">
        <f aca="false">ROUNDUP(A77/12,0)</f>
        <v>5</v>
      </c>
      <c r="C77" s="13" t="n">
        <f aca="false">G76</f>
        <v>315493.962402311</v>
      </c>
      <c r="D77" s="13" t="n">
        <f aca="false">IF(C77&lt;=0,0,C77*$B$6/12)</f>
        <v>841.31723307283</v>
      </c>
      <c r="E77" s="13" t="n">
        <f aca="false">IF(C77&lt;=0,0,MIN($B$12-D77,C77))</f>
        <v>675.349433593836</v>
      </c>
      <c r="F77" s="13" t="n">
        <f aca="false">IF(AND(MOD(A77,12)=0,C77-E77&gt;0),MIN(MAX($B$9,0),C77-E77),0)</f>
        <v>0</v>
      </c>
      <c r="G77" s="13" t="n">
        <f aca="false">MAX(C77-E77-F77,0)</f>
        <v>314818.612968718</v>
      </c>
    </row>
    <row r="78" customFormat="false" ht="15" hidden="false" customHeight="false" outlineLevel="0" collapsed="false">
      <c r="A78" s="12" t="n">
        <v>57</v>
      </c>
      <c r="B78" s="12" t="n">
        <f aca="false">ROUNDUP(A78/12,0)</f>
        <v>5</v>
      </c>
      <c r="C78" s="13" t="n">
        <f aca="false">G77</f>
        <v>314818.612968718</v>
      </c>
      <c r="D78" s="13" t="n">
        <f aca="false">IF(C78&lt;=0,0,C78*$B$6/12)</f>
        <v>839.516301249914</v>
      </c>
      <c r="E78" s="13" t="n">
        <f aca="false">IF(C78&lt;=0,0,MIN($B$12-D78,C78))</f>
        <v>677.150365416753</v>
      </c>
      <c r="F78" s="13" t="n">
        <f aca="false">IF(AND(MOD(A78,12)=0,C78-E78&gt;0),MIN(MAX($B$9,0),C78-E78),0)</f>
        <v>0</v>
      </c>
      <c r="G78" s="13" t="n">
        <f aca="false">MAX(C78-E78-F78,0)</f>
        <v>314141.462603301</v>
      </c>
    </row>
    <row r="79" customFormat="false" ht="15" hidden="false" customHeight="false" outlineLevel="0" collapsed="false">
      <c r="A79" s="12" t="n">
        <v>58</v>
      </c>
      <c r="B79" s="12" t="n">
        <f aca="false">ROUNDUP(A79/12,0)</f>
        <v>5</v>
      </c>
      <c r="C79" s="13" t="n">
        <f aca="false">G78</f>
        <v>314141.462603301</v>
      </c>
      <c r="D79" s="13" t="n">
        <f aca="false">IF(C79&lt;=0,0,C79*$B$6/12)</f>
        <v>837.710566942135</v>
      </c>
      <c r="E79" s="13" t="n">
        <f aca="false">IF(C79&lt;=0,0,MIN($B$12-D79,C79))</f>
        <v>678.956099724531</v>
      </c>
      <c r="F79" s="13" t="n">
        <f aca="false">IF(AND(MOD(A79,12)=0,C79-E79&gt;0),MIN(MAX($B$9,0),C79-E79),0)</f>
        <v>0</v>
      </c>
      <c r="G79" s="13" t="n">
        <f aca="false">MAX(C79-E79-F79,0)</f>
        <v>313462.506503576</v>
      </c>
    </row>
    <row r="80" customFormat="false" ht="15" hidden="false" customHeight="false" outlineLevel="0" collapsed="false">
      <c r="A80" s="12" t="n">
        <v>59</v>
      </c>
      <c r="B80" s="12" t="n">
        <f aca="false">ROUNDUP(A80/12,0)</f>
        <v>5</v>
      </c>
      <c r="C80" s="13" t="n">
        <f aca="false">G79</f>
        <v>313462.506503576</v>
      </c>
      <c r="D80" s="13" t="n">
        <f aca="false">IF(C80&lt;=0,0,C80*$B$6/12)</f>
        <v>835.90001734287</v>
      </c>
      <c r="E80" s="13" t="n">
        <f aca="false">IF(C80&lt;=0,0,MIN($B$12-D80,C80))</f>
        <v>680.766649323797</v>
      </c>
      <c r="F80" s="13" t="n">
        <f aca="false">IF(AND(MOD(A80,12)=0,C80-E80&gt;0),MIN(MAX($B$9,0),C80-E80),0)</f>
        <v>0</v>
      </c>
      <c r="G80" s="13" t="n">
        <f aca="false">MAX(C80-E80-F80,0)</f>
        <v>312781.739854252</v>
      </c>
    </row>
    <row r="81" customFormat="false" ht="15" hidden="false" customHeight="false" outlineLevel="0" collapsed="false">
      <c r="A81" s="12" t="n">
        <v>60</v>
      </c>
      <c r="B81" s="12" t="n">
        <f aca="false">ROUNDUP(A81/12,0)</f>
        <v>5</v>
      </c>
      <c r="C81" s="13" t="n">
        <f aca="false">G80</f>
        <v>312781.739854252</v>
      </c>
      <c r="D81" s="13" t="n">
        <f aca="false">IF(C81&lt;=0,0,C81*$B$6/12)</f>
        <v>834.08463961134</v>
      </c>
      <c r="E81" s="13" t="n">
        <f aca="false">IF(C81&lt;=0,0,MIN($B$12-D81,C81))</f>
        <v>682.582027055327</v>
      </c>
      <c r="F81" s="13" t="n">
        <f aca="false">IF(AND(MOD(A81,12)=0,C81-E81&gt;0),MIN(MAX($B$9,0),C81-E81),0)</f>
        <v>0</v>
      </c>
      <c r="G81" s="13" t="n">
        <f aca="false">MAX(C81-E81-F81,0)</f>
        <v>312099.157827197</v>
      </c>
    </row>
    <row r="82" customFormat="false" ht="15" hidden="false" customHeight="false" outlineLevel="0" collapsed="false">
      <c r="A82" s="12" t="n">
        <v>61</v>
      </c>
      <c r="B82" s="12" t="n">
        <f aca="false">ROUNDUP(A82/12,0)</f>
        <v>6</v>
      </c>
      <c r="C82" s="13" t="n">
        <f aca="false">G81</f>
        <v>312099.157827197</v>
      </c>
      <c r="D82" s="13" t="n">
        <f aca="false">IF(C82&lt;=0,0,C82*$B$6/12)</f>
        <v>832.264420872526</v>
      </c>
      <c r="E82" s="13" t="n">
        <f aca="false">IF(C82&lt;=0,0,MIN($B$12-D82,C82))</f>
        <v>684.402245794141</v>
      </c>
      <c r="F82" s="13" t="n">
        <f aca="false">IF(AND(MOD(A82,12)=0,C82-E82&gt;0),MIN(MAX($B$9,0),C82-E82),0)</f>
        <v>0</v>
      </c>
      <c r="G82" s="13" t="n">
        <f aca="false">MAX(C82-E82-F82,0)</f>
        <v>311414.755581403</v>
      </c>
    </row>
    <row r="83" customFormat="false" ht="15" hidden="false" customHeight="false" outlineLevel="0" collapsed="false">
      <c r="A83" s="12" t="n">
        <v>62</v>
      </c>
      <c r="B83" s="12" t="n">
        <f aca="false">ROUNDUP(A83/12,0)</f>
        <v>6</v>
      </c>
      <c r="C83" s="13" t="n">
        <f aca="false">G82</f>
        <v>311414.755581403</v>
      </c>
      <c r="D83" s="13" t="n">
        <f aca="false">IF(C83&lt;=0,0,C83*$B$6/12)</f>
        <v>830.439348217075</v>
      </c>
      <c r="E83" s="13" t="n">
        <f aca="false">IF(C83&lt;=0,0,MIN($B$12-D83,C83))</f>
        <v>686.227318449592</v>
      </c>
      <c r="F83" s="13" t="n">
        <f aca="false">IF(AND(MOD(A83,12)=0,C83-E83&gt;0),MIN(MAX($B$9,0),C83-E83),0)</f>
        <v>0</v>
      </c>
      <c r="G83" s="13" t="n">
        <f aca="false">MAX(C83-E83-F83,0)</f>
        <v>310728.528262953</v>
      </c>
    </row>
    <row r="84" customFormat="false" ht="15" hidden="false" customHeight="false" outlineLevel="0" collapsed="false">
      <c r="A84" s="12" t="n">
        <v>63</v>
      </c>
      <c r="B84" s="12" t="n">
        <f aca="false">ROUNDUP(A84/12,0)</f>
        <v>6</v>
      </c>
      <c r="C84" s="13" t="n">
        <f aca="false">G83</f>
        <v>310728.528262953</v>
      </c>
      <c r="D84" s="13" t="n">
        <f aca="false">IF(C84&lt;=0,0,C84*$B$6/12)</f>
        <v>828.609408701209</v>
      </c>
      <c r="E84" s="13" t="n">
        <f aca="false">IF(C84&lt;=0,0,MIN($B$12-D84,C84))</f>
        <v>688.057257965458</v>
      </c>
      <c r="F84" s="13" t="n">
        <f aca="false">IF(AND(MOD(A84,12)=0,C84-E84&gt;0),MIN(MAX($B$9,0),C84-E84),0)</f>
        <v>0</v>
      </c>
      <c r="G84" s="13" t="n">
        <f aca="false">MAX(C84-E84-F84,0)</f>
        <v>310040.471004988</v>
      </c>
    </row>
    <row r="85" customFormat="false" ht="15" hidden="false" customHeight="false" outlineLevel="0" collapsed="false">
      <c r="A85" s="12" t="n">
        <v>64</v>
      </c>
      <c r="B85" s="12" t="n">
        <f aca="false">ROUNDUP(A85/12,0)</f>
        <v>6</v>
      </c>
      <c r="C85" s="13" t="n">
        <f aca="false">G84</f>
        <v>310040.471004988</v>
      </c>
      <c r="D85" s="13" t="n">
        <f aca="false">IF(C85&lt;=0,0,C85*$B$6/12)</f>
        <v>826.774589346635</v>
      </c>
      <c r="E85" s="13" t="n">
        <f aca="false">IF(C85&lt;=0,0,MIN($B$12-D85,C85))</f>
        <v>689.892077320032</v>
      </c>
      <c r="F85" s="13" t="n">
        <f aca="false">IF(AND(MOD(A85,12)=0,C85-E85&gt;0),MIN(MAX($B$9,0),C85-E85),0)</f>
        <v>0</v>
      </c>
      <c r="G85" s="13" t="n">
        <f aca="false">MAX(C85-E85-F85,0)</f>
        <v>309350.578927668</v>
      </c>
    </row>
    <row r="86" customFormat="false" ht="15" hidden="false" customHeight="false" outlineLevel="0" collapsed="false">
      <c r="A86" s="12" t="n">
        <v>65</v>
      </c>
      <c r="B86" s="12" t="n">
        <f aca="false">ROUNDUP(A86/12,0)</f>
        <v>6</v>
      </c>
      <c r="C86" s="13" t="n">
        <f aca="false">G85</f>
        <v>309350.578927668</v>
      </c>
      <c r="D86" s="13" t="n">
        <f aca="false">IF(C86&lt;=0,0,C86*$B$6/12)</f>
        <v>824.934877140448</v>
      </c>
      <c r="E86" s="13" t="n">
        <f aca="false">IF(C86&lt;=0,0,MIN($B$12-D86,C86))</f>
        <v>691.731789526219</v>
      </c>
      <c r="F86" s="13" t="n">
        <f aca="false">IF(AND(MOD(A86,12)=0,C86-E86&gt;0),MIN(MAX($B$9,0),C86-E86),0)</f>
        <v>0</v>
      </c>
      <c r="G86" s="13" t="n">
        <f aca="false">MAX(C86-E86-F86,0)</f>
        <v>308658.847138142</v>
      </c>
    </row>
    <row r="87" customFormat="false" ht="15" hidden="false" customHeight="false" outlineLevel="0" collapsed="false">
      <c r="A87" s="12" t="n">
        <v>66</v>
      </c>
      <c r="B87" s="12" t="n">
        <f aca="false">ROUNDUP(A87/12,0)</f>
        <v>6</v>
      </c>
      <c r="C87" s="13" t="n">
        <f aca="false">G86</f>
        <v>308658.847138142</v>
      </c>
      <c r="D87" s="13" t="n">
        <f aca="false">IF(C87&lt;=0,0,C87*$B$6/12)</f>
        <v>823.090259035045</v>
      </c>
      <c r="E87" s="13" t="n">
        <f aca="false">IF(C87&lt;=0,0,MIN($B$12-D87,C87))</f>
        <v>693.576407631622</v>
      </c>
      <c r="F87" s="13" t="n">
        <f aca="false">IF(AND(MOD(A87,12)=0,C87-E87&gt;0),MIN(MAX($B$9,0),C87-E87),0)</f>
        <v>0</v>
      </c>
      <c r="G87" s="13" t="n">
        <f aca="false">MAX(C87-E87-F87,0)</f>
        <v>307965.27073051</v>
      </c>
    </row>
    <row r="88" customFormat="false" ht="15" hidden="false" customHeight="false" outlineLevel="0" collapsed="false">
      <c r="A88" s="12" t="n">
        <v>67</v>
      </c>
      <c r="B88" s="12" t="n">
        <f aca="false">ROUNDUP(A88/12,0)</f>
        <v>6</v>
      </c>
      <c r="C88" s="13" t="n">
        <f aca="false">G87</f>
        <v>307965.27073051</v>
      </c>
      <c r="D88" s="13" t="n">
        <f aca="false">IF(C88&lt;=0,0,C88*$B$6/12)</f>
        <v>821.240721948027</v>
      </c>
      <c r="E88" s="13" t="n">
        <f aca="false">IF(C88&lt;=0,0,MIN($B$12-D88,C88))</f>
        <v>695.42594471864</v>
      </c>
      <c r="F88" s="13" t="n">
        <f aca="false">IF(AND(MOD(A88,12)=0,C88-E88&gt;0),MIN(MAX($B$9,0),C88-E88),0)</f>
        <v>0</v>
      </c>
      <c r="G88" s="13" t="n">
        <f aca="false">MAX(C88-E88-F88,0)</f>
        <v>307269.844785791</v>
      </c>
    </row>
    <row r="89" customFormat="false" ht="15" hidden="false" customHeight="false" outlineLevel="0" collapsed="false">
      <c r="A89" s="12" t="n">
        <v>68</v>
      </c>
      <c r="B89" s="12" t="n">
        <f aca="false">ROUNDUP(A89/12,0)</f>
        <v>6</v>
      </c>
      <c r="C89" s="13" t="n">
        <f aca="false">G88</f>
        <v>307269.844785791</v>
      </c>
      <c r="D89" s="13" t="n">
        <f aca="false">IF(C89&lt;=0,0,C89*$B$6/12)</f>
        <v>819.38625276211</v>
      </c>
      <c r="E89" s="13" t="n">
        <f aca="false">IF(C89&lt;=0,0,MIN($B$12-D89,C89))</f>
        <v>697.280413904556</v>
      </c>
      <c r="F89" s="13" t="n">
        <f aca="false">IF(AND(MOD(A89,12)=0,C89-E89&gt;0),MIN(MAX($B$9,0),C89-E89),0)</f>
        <v>0</v>
      </c>
      <c r="G89" s="13" t="n">
        <f aca="false">MAX(C89-E89-F89,0)</f>
        <v>306572.564371887</v>
      </c>
    </row>
    <row r="90" customFormat="false" ht="15" hidden="false" customHeight="false" outlineLevel="0" collapsed="false">
      <c r="A90" s="12" t="n">
        <v>69</v>
      </c>
      <c r="B90" s="12" t="n">
        <f aca="false">ROUNDUP(A90/12,0)</f>
        <v>6</v>
      </c>
      <c r="C90" s="13" t="n">
        <f aca="false">G89</f>
        <v>306572.564371887</v>
      </c>
      <c r="D90" s="13" t="n">
        <f aca="false">IF(C90&lt;=0,0,C90*$B$6/12)</f>
        <v>817.526838325032</v>
      </c>
      <c r="E90" s="13" t="n">
        <f aca="false">IF(C90&lt;=0,0,MIN($B$12-D90,C90))</f>
        <v>699.139828341635</v>
      </c>
      <c r="F90" s="13" t="n">
        <f aca="false">IF(AND(MOD(A90,12)=0,C90-E90&gt;0),MIN(MAX($B$9,0),C90-E90),0)</f>
        <v>0</v>
      </c>
      <c r="G90" s="13" t="n">
        <f aca="false">MAX(C90-E90-F90,0)</f>
        <v>305873.424543545</v>
      </c>
    </row>
    <row r="91" customFormat="false" ht="15" hidden="false" customHeight="false" outlineLevel="0" collapsed="false">
      <c r="A91" s="12" t="n">
        <v>70</v>
      </c>
      <c r="B91" s="12" t="n">
        <f aca="false">ROUNDUP(A91/12,0)</f>
        <v>6</v>
      </c>
      <c r="C91" s="13" t="n">
        <f aca="false">G90</f>
        <v>305873.424543545</v>
      </c>
      <c r="D91" s="13" t="n">
        <f aca="false">IF(C91&lt;=0,0,C91*$B$6/12)</f>
        <v>815.662465449454</v>
      </c>
      <c r="E91" s="13" t="n">
        <f aca="false">IF(C91&lt;=0,0,MIN($B$12-D91,C91))</f>
        <v>701.004201217213</v>
      </c>
      <c r="F91" s="13" t="n">
        <f aca="false">IF(AND(MOD(A91,12)=0,C91-E91&gt;0),MIN(MAX($B$9,0),C91-E91),0)</f>
        <v>0</v>
      </c>
      <c r="G91" s="13" t="n">
        <f aca="false">MAX(C91-E91-F91,0)</f>
        <v>305172.420342328</v>
      </c>
    </row>
    <row r="92" customFormat="false" ht="15" hidden="false" customHeight="false" outlineLevel="0" collapsed="false">
      <c r="A92" s="12" t="n">
        <v>71</v>
      </c>
      <c r="B92" s="12" t="n">
        <f aca="false">ROUNDUP(A92/12,0)</f>
        <v>6</v>
      </c>
      <c r="C92" s="13" t="n">
        <f aca="false">G91</f>
        <v>305172.420342328</v>
      </c>
      <c r="D92" s="13" t="n">
        <f aca="false">IF(C92&lt;=0,0,C92*$B$6/12)</f>
        <v>813.793120912875</v>
      </c>
      <c r="E92" s="13" t="n">
        <f aca="false">IF(C92&lt;=0,0,MIN($B$12-D92,C92))</f>
        <v>702.873545753792</v>
      </c>
      <c r="F92" s="13" t="n">
        <f aca="false">IF(AND(MOD(A92,12)=0,C92-E92&gt;0),MIN(MAX($B$9,0),C92-E92),0)</f>
        <v>0</v>
      </c>
      <c r="G92" s="13" t="n">
        <f aca="false">MAX(C92-E92-F92,0)</f>
        <v>304469.546796574</v>
      </c>
    </row>
    <row r="93" customFormat="false" ht="15" hidden="false" customHeight="false" outlineLevel="0" collapsed="false">
      <c r="A93" s="12" t="n">
        <v>72</v>
      </c>
      <c r="B93" s="12" t="n">
        <f aca="false">ROUNDUP(A93/12,0)</f>
        <v>6</v>
      </c>
      <c r="C93" s="13" t="n">
        <f aca="false">G92</f>
        <v>304469.546796574</v>
      </c>
      <c r="D93" s="13" t="n">
        <f aca="false">IF(C93&lt;=0,0,C93*$B$6/12)</f>
        <v>811.918791457531</v>
      </c>
      <c r="E93" s="13" t="n">
        <f aca="false">IF(C93&lt;=0,0,MIN($B$12-D93,C93))</f>
        <v>704.747875209136</v>
      </c>
      <c r="F93" s="13" t="n">
        <f aca="false">IF(AND(MOD(A93,12)=0,C93-E93&gt;0),MIN(MAX($B$9,0),C93-E93),0)</f>
        <v>0</v>
      </c>
      <c r="G93" s="13" t="n">
        <f aca="false">MAX(C93-E93-F93,0)</f>
        <v>303764.798921365</v>
      </c>
    </row>
    <row r="94" customFormat="false" ht="15" hidden="false" customHeight="false" outlineLevel="0" collapsed="false">
      <c r="A94" s="12" t="n">
        <v>73</v>
      </c>
      <c r="B94" s="12" t="n">
        <f aca="false">ROUNDUP(A94/12,0)</f>
        <v>7</v>
      </c>
      <c r="C94" s="13" t="n">
        <f aca="false">G93</f>
        <v>303764.798921365</v>
      </c>
      <c r="D94" s="13" t="n">
        <f aca="false">IF(C94&lt;=0,0,C94*$B$6/12)</f>
        <v>810.039463790307</v>
      </c>
      <c r="E94" s="13" t="n">
        <f aca="false">IF(C94&lt;=0,0,MIN($B$12-D94,C94))</f>
        <v>706.62720287636</v>
      </c>
      <c r="F94" s="13" t="n">
        <f aca="false">IF(AND(MOD(A94,12)=0,C94-E94&gt;0),MIN(MAX($B$9,0),C94-E94),0)</f>
        <v>0</v>
      </c>
      <c r="G94" s="13" t="n">
        <f aca="false">MAX(C94-E94-F94,0)</f>
        <v>303058.171718489</v>
      </c>
    </row>
    <row r="95" customFormat="false" ht="15" hidden="false" customHeight="false" outlineLevel="0" collapsed="false">
      <c r="A95" s="12" t="n">
        <v>74</v>
      </c>
      <c r="B95" s="12" t="n">
        <f aca="false">ROUNDUP(A95/12,0)</f>
        <v>7</v>
      </c>
      <c r="C95" s="13" t="n">
        <f aca="false">G94</f>
        <v>303058.171718489</v>
      </c>
      <c r="D95" s="13" t="n">
        <f aca="false">IF(C95&lt;=0,0,C95*$B$6/12)</f>
        <v>808.155124582636</v>
      </c>
      <c r="E95" s="13" t="n">
        <f aca="false">IF(C95&lt;=0,0,MIN($B$12-D95,C95))</f>
        <v>708.51154208403</v>
      </c>
      <c r="F95" s="13" t="n">
        <f aca="false">IF(AND(MOD(A95,12)=0,C95-E95&gt;0),MIN(MAX($B$9,0),C95-E95),0)</f>
        <v>0</v>
      </c>
      <c r="G95" s="13" t="n">
        <f aca="false">MAX(C95-E95-F95,0)</f>
        <v>302349.660176405</v>
      </c>
    </row>
    <row r="96" customFormat="false" ht="15" hidden="false" customHeight="false" outlineLevel="0" collapsed="false">
      <c r="A96" s="12" t="n">
        <v>75</v>
      </c>
      <c r="B96" s="12" t="n">
        <f aca="false">ROUNDUP(A96/12,0)</f>
        <v>7</v>
      </c>
      <c r="C96" s="13" t="n">
        <f aca="false">G95</f>
        <v>302349.660176405</v>
      </c>
      <c r="D96" s="13" t="n">
        <f aca="false">IF(C96&lt;=0,0,C96*$B$6/12)</f>
        <v>806.265760470412</v>
      </c>
      <c r="E96" s="13" t="n">
        <f aca="false">IF(C96&lt;=0,0,MIN($B$12-D96,C96))</f>
        <v>710.400906196254</v>
      </c>
      <c r="F96" s="13" t="n">
        <f aca="false">IF(AND(MOD(A96,12)=0,C96-E96&gt;0),MIN(MAX($B$9,0),C96-E96),0)</f>
        <v>0</v>
      </c>
      <c r="G96" s="13" t="n">
        <f aca="false">MAX(C96-E96-F96,0)</f>
        <v>301639.259270208</v>
      </c>
    </row>
    <row r="97" customFormat="false" ht="15" hidden="false" customHeight="false" outlineLevel="0" collapsed="false">
      <c r="A97" s="12" t="n">
        <v>76</v>
      </c>
      <c r="B97" s="12" t="n">
        <f aca="false">ROUNDUP(A97/12,0)</f>
        <v>7</v>
      </c>
      <c r="C97" s="13" t="n">
        <f aca="false">G96</f>
        <v>301639.259270208</v>
      </c>
      <c r="D97" s="13" t="n">
        <f aca="false">IF(C97&lt;=0,0,C97*$B$6/12)</f>
        <v>804.371358053889</v>
      </c>
      <c r="E97" s="13" t="n">
        <f aca="false">IF(C97&lt;=0,0,MIN($B$12-D97,C97))</f>
        <v>712.295308612778</v>
      </c>
      <c r="F97" s="13" t="n">
        <f aca="false">IF(AND(MOD(A97,12)=0,C97-E97&gt;0),MIN(MAX($B$9,0),C97-E97),0)</f>
        <v>0</v>
      </c>
      <c r="G97" s="13" t="n">
        <f aca="false">MAX(C97-E97-F97,0)</f>
        <v>300926.963961596</v>
      </c>
    </row>
    <row r="98" customFormat="false" ht="15" hidden="false" customHeight="false" outlineLevel="0" collapsed="false">
      <c r="A98" s="12" t="n">
        <v>77</v>
      </c>
      <c r="B98" s="12" t="n">
        <f aca="false">ROUNDUP(A98/12,0)</f>
        <v>7</v>
      </c>
      <c r="C98" s="13" t="n">
        <f aca="false">G97</f>
        <v>300926.963961596</v>
      </c>
      <c r="D98" s="13" t="n">
        <f aca="false">IF(C98&lt;=0,0,C98*$B$6/12)</f>
        <v>802.471903897588</v>
      </c>
      <c r="E98" s="13" t="n">
        <f aca="false">IF(C98&lt;=0,0,MIN($B$12-D98,C98))</f>
        <v>714.194762769079</v>
      </c>
      <c r="F98" s="13" t="n">
        <f aca="false">IF(AND(MOD(A98,12)=0,C98-E98&gt;0),MIN(MAX($B$9,0),C98-E98),0)</f>
        <v>0</v>
      </c>
      <c r="G98" s="13" t="n">
        <f aca="false">MAX(C98-E98-F98,0)</f>
        <v>300212.769198827</v>
      </c>
    </row>
    <row r="99" customFormat="false" ht="15" hidden="false" customHeight="false" outlineLevel="0" collapsed="false">
      <c r="A99" s="12" t="n">
        <v>78</v>
      </c>
      <c r="B99" s="12" t="n">
        <f aca="false">ROUNDUP(A99/12,0)</f>
        <v>7</v>
      </c>
      <c r="C99" s="13" t="n">
        <f aca="false">G98</f>
        <v>300212.769198827</v>
      </c>
      <c r="D99" s="13" t="n">
        <f aca="false">IF(C99&lt;=0,0,C99*$B$6/12)</f>
        <v>800.567384530204</v>
      </c>
      <c r="E99" s="13" t="n">
        <f aca="false">IF(C99&lt;=0,0,MIN($B$12-D99,C99))</f>
        <v>716.099282136463</v>
      </c>
      <c r="F99" s="13" t="n">
        <f aca="false">IF(AND(MOD(A99,12)=0,C99-E99&gt;0),MIN(MAX($B$9,0),C99-E99),0)</f>
        <v>0</v>
      </c>
      <c r="G99" s="13" t="n">
        <f aca="false">MAX(C99-E99-F99,0)</f>
        <v>299496.66991669</v>
      </c>
    </row>
    <row r="100" customFormat="false" ht="15" hidden="false" customHeight="false" outlineLevel="0" collapsed="false">
      <c r="A100" s="12" t="n">
        <v>79</v>
      </c>
      <c r="B100" s="12" t="n">
        <f aca="false">ROUNDUP(A100/12,0)</f>
        <v>7</v>
      </c>
      <c r="C100" s="13" t="n">
        <f aca="false">G99</f>
        <v>299496.66991669</v>
      </c>
      <c r="D100" s="13" t="n">
        <f aca="false">IF(C100&lt;=0,0,C100*$B$6/12)</f>
        <v>798.657786444507</v>
      </c>
      <c r="E100" s="13" t="n">
        <f aca="false">IF(C100&lt;=0,0,MIN($B$12-D100,C100))</f>
        <v>718.00888022216</v>
      </c>
      <c r="F100" s="13" t="n">
        <f aca="false">IF(AND(MOD(A100,12)=0,C100-E100&gt;0),MIN(MAX($B$9,0),C100-E100),0)</f>
        <v>0</v>
      </c>
      <c r="G100" s="13" t="n">
        <f aca="false">MAX(C100-E100-F100,0)</f>
        <v>298778.661036468</v>
      </c>
    </row>
    <row r="101" customFormat="false" ht="15" hidden="false" customHeight="false" outlineLevel="0" collapsed="false">
      <c r="A101" s="12" t="n">
        <v>80</v>
      </c>
      <c r="B101" s="12" t="n">
        <f aca="false">ROUNDUP(A101/12,0)</f>
        <v>7</v>
      </c>
      <c r="C101" s="13" t="n">
        <f aca="false">G100</f>
        <v>298778.661036468</v>
      </c>
      <c r="D101" s="13" t="n">
        <f aca="false">IF(C101&lt;=0,0,C101*$B$6/12)</f>
        <v>796.743096097248</v>
      </c>
      <c r="E101" s="13" t="n">
        <f aca="false">IF(C101&lt;=0,0,MIN($B$12-D101,C101))</f>
        <v>719.923570569419</v>
      </c>
      <c r="F101" s="13" t="n">
        <f aca="false">IF(AND(MOD(A101,12)=0,C101-E101&gt;0),MIN(MAX($B$9,0),C101-E101),0)</f>
        <v>0</v>
      </c>
      <c r="G101" s="13" t="n">
        <f aca="false">MAX(C101-E101-F101,0)</f>
        <v>298058.737465898</v>
      </c>
    </row>
    <row r="102" customFormat="false" ht="15" hidden="false" customHeight="false" outlineLevel="0" collapsed="false">
      <c r="A102" s="12" t="n">
        <v>81</v>
      </c>
      <c r="B102" s="12" t="n">
        <f aca="false">ROUNDUP(A102/12,0)</f>
        <v>7</v>
      </c>
      <c r="C102" s="13" t="n">
        <f aca="false">G101</f>
        <v>298058.737465898</v>
      </c>
      <c r="D102" s="13" t="n">
        <f aca="false">IF(C102&lt;=0,0,C102*$B$6/12)</f>
        <v>794.823299909063</v>
      </c>
      <c r="E102" s="13" t="n">
        <f aca="false">IF(C102&lt;=0,0,MIN($B$12-D102,C102))</f>
        <v>721.843366757604</v>
      </c>
      <c r="F102" s="13" t="n">
        <f aca="false">IF(AND(MOD(A102,12)=0,C102-E102&gt;0),MIN(MAX($B$9,0),C102-E102),0)</f>
        <v>0</v>
      </c>
      <c r="G102" s="13" t="n">
        <f aca="false">MAX(C102-E102-F102,0)</f>
        <v>297336.894099141</v>
      </c>
    </row>
    <row r="103" customFormat="false" ht="15" hidden="false" customHeight="false" outlineLevel="0" collapsed="false">
      <c r="A103" s="12" t="n">
        <v>82</v>
      </c>
      <c r="B103" s="12" t="n">
        <f aca="false">ROUNDUP(A103/12,0)</f>
        <v>7</v>
      </c>
      <c r="C103" s="13" t="n">
        <f aca="false">G102</f>
        <v>297336.894099141</v>
      </c>
      <c r="D103" s="13" t="n">
        <f aca="false">IF(C103&lt;=0,0,C103*$B$6/12)</f>
        <v>792.898384264376</v>
      </c>
      <c r="E103" s="13" t="n">
        <f aca="false">IF(C103&lt;=0,0,MIN($B$12-D103,C103))</f>
        <v>723.768282402291</v>
      </c>
      <c r="F103" s="13" t="n">
        <f aca="false">IF(AND(MOD(A103,12)=0,C103-E103&gt;0),MIN(MAX($B$9,0),C103-E103),0)</f>
        <v>0</v>
      </c>
      <c r="G103" s="13" t="n">
        <f aca="false">MAX(C103-E103-F103,0)</f>
        <v>296613.125816739</v>
      </c>
    </row>
    <row r="104" customFormat="false" ht="15" hidden="false" customHeight="false" outlineLevel="0" collapsed="false">
      <c r="A104" s="12" t="n">
        <v>83</v>
      </c>
      <c r="B104" s="12" t="n">
        <f aca="false">ROUNDUP(A104/12,0)</f>
        <v>7</v>
      </c>
      <c r="C104" s="13" t="n">
        <f aca="false">G103</f>
        <v>296613.125816739</v>
      </c>
      <c r="D104" s="13" t="n">
        <f aca="false">IF(C104&lt;=0,0,C104*$B$6/12)</f>
        <v>790.968335511303</v>
      </c>
      <c r="E104" s="13" t="n">
        <f aca="false">IF(C104&lt;=0,0,MIN($B$12-D104,C104))</f>
        <v>725.698331155364</v>
      </c>
      <c r="F104" s="13" t="n">
        <f aca="false">IF(AND(MOD(A104,12)=0,C104-E104&gt;0),MIN(MAX($B$9,0),C104-E104),0)</f>
        <v>0</v>
      </c>
      <c r="G104" s="13" t="n">
        <f aca="false">MAX(C104-E104-F104,0)</f>
        <v>295887.427485583</v>
      </c>
    </row>
    <row r="105" customFormat="false" ht="15" hidden="false" customHeight="false" outlineLevel="0" collapsed="false">
      <c r="A105" s="12" t="n">
        <v>84</v>
      </c>
      <c r="B105" s="12" t="n">
        <f aca="false">ROUNDUP(A105/12,0)</f>
        <v>7</v>
      </c>
      <c r="C105" s="13" t="n">
        <f aca="false">G104</f>
        <v>295887.427485583</v>
      </c>
      <c r="D105" s="13" t="n">
        <f aca="false">IF(C105&lt;=0,0,C105*$B$6/12)</f>
        <v>789.033139961555</v>
      </c>
      <c r="E105" s="13" t="n">
        <f aca="false">IF(C105&lt;=0,0,MIN($B$12-D105,C105))</f>
        <v>727.633526705112</v>
      </c>
      <c r="F105" s="13" t="n">
        <f aca="false">IF(AND(MOD(A105,12)=0,C105-E105&gt;0),MIN(MAX($B$9,0),C105-E105),0)</f>
        <v>0</v>
      </c>
      <c r="G105" s="13" t="n">
        <f aca="false">MAX(C105-E105-F105,0)</f>
        <v>295159.793958878</v>
      </c>
    </row>
    <row r="106" customFormat="false" ht="15" hidden="false" customHeight="false" outlineLevel="0" collapsed="false">
      <c r="A106" s="12" t="n">
        <v>85</v>
      </c>
      <c r="B106" s="12" t="n">
        <f aca="false">ROUNDUP(A106/12,0)</f>
        <v>8</v>
      </c>
      <c r="C106" s="13" t="n">
        <f aca="false">G105</f>
        <v>295159.793958878</v>
      </c>
      <c r="D106" s="13" t="n">
        <f aca="false">IF(C106&lt;=0,0,C106*$B$6/12)</f>
        <v>787.092783890342</v>
      </c>
      <c r="E106" s="13" t="n">
        <f aca="false">IF(C106&lt;=0,0,MIN($B$12-D106,C106))</f>
        <v>729.573882776325</v>
      </c>
      <c r="F106" s="13" t="n">
        <f aca="false">IF(AND(MOD(A106,12)=0,C106-E106&gt;0),MIN(MAX($B$9,0),C106-E106),0)</f>
        <v>0</v>
      </c>
      <c r="G106" s="13" t="n">
        <f aca="false">MAX(C106-E106-F106,0)</f>
        <v>294430.220076102</v>
      </c>
    </row>
    <row r="107" customFormat="false" ht="15" hidden="false" customHeight="false" outlineLevel="0" collapsed="false">
      <c r="A107" s="12" t="n">
        <v>86</v>
      </c>
      <c r="B107" s="12" t="n">
        <f aca="false">ROUNDUP(A107/12,0)</f>
        <v>8</v>
      </c>
      <c r="C107" s="13" t="n">
        <f aca="false">G106</f>
        <v>294430.220076102</v>
      </c>
      <c r="D107" s="13" t="n">
        <f aca="false">IF(C107&lt;=0,0,C107*$B$6/12)</f>
        <v>785.147253536271</v>
      </c>
      <c r="E107" s="13" t="n">
        <f aca="false">IF(C107&lt;=0,0,MIN($B$12-D107,C107))</f>
        <v>731.519413130395</v>
      </c>
      <c r="F107" s="13" t="n">
        <f aca="false">IF(AND(MOD(A107,12)=0,C107-E107&gt;0),MIN(MAX($B$9,0),C107-E107),0)</f>
        <v>0</v>
      </c>
      <c r="G107" s="13" t="n">
        <f aca="false">MAX(C107-E107-F107,0)</f>
        <v>293698.700662971</v>
      </c>
    </row>
    <row r="108" customFormat="false" ht="15" hidden="false" customHeight="false" outlineLevel="0" collapsed="false">
      <c r="A108" s="12" t="n">
        <v>87</v>
      </c>
      <c r="B108" s="12" t="n">
        <f aca="false">ROUNDUP(A108/12,0)</f>
        <v>8</v>
      </c>
      <c r="C108" s="13" t="n">
        <f aca="false">G107</f>
        <v>293698.700662971</v>
      </c>
      <c r="D108" s="13" t="n">
        <f aca="false">IF(C108&lt;=0,0,C108*$B$6/12)</f>
        <v>783.196535101257</v>
      </c>
      <c r="E108" s="13" t="n">
        <f aca="false">IF(C108&lt;=0,0,MIN($B$12-D108,C108))</f>
        <v>733.47013156541</v>
      </c>
      <c r="F108" s="13" t="n">
        <f aca="false">IF(AND(MOD(A108,12)=0,C108-E108&gt;0),MIN(MAX($B$9,0),C108-E108),0)</f>
        <v>0</v>
      </c>
      <c r="G108" s="13" t="n">
        <f aca="false">MAX(C108-E108-F108,0)</f>
        <v>292965.230531406</v>
      </c>
    </row>
    <row r="109" customFormat="false" ht="15" hidden="false" customHeight="false" outlineLevel="0" collapsed="false">
      <c r="A109" s="12" t="n">
        <v>88</v>
      </c>
      <c r="B109" s="12" t="n">
        <f aca="false">ROUNDUP(A109/12,0)</f>
        <v>8</v>
      </c>
      <c r="C109" s="13" t="n">
        <f aca="false">G108</f>
        <v>292965.230531406</v>
      </c>
      <c r="D109" s="13" t="n">
        <f aca="false">IF(C109&lt;=0,0,C109*$B$6/12)</f>
        <v>781.240614750416</v>
      </c>
      <c r="E109" s="13" t="n">
        <f aca="false">IF(C109&lt;=0,0,MIN($B$12-D109,C109))</f>
        <v>735.426051916251</v>
      </c>
      <c r="F109" s="13" t="n">
        <f aca="false">IF(AND(MOD(A109,12)=0,C109-E109&gt;0),MIN(MAX($B$9,0),C109-E109),0)</f>
        <v>0</v>
      </c>
      <c r="G109" s="13" t="n">
        <f aca="false">MAX(C109-E109-F109,0)</f>
        <v>292229.80447949</v>
      </c>
    </row>
    <row r="110" customFormat="false" ht="15" hidden="false" customHeight="false" outlineLevel="0" collapsed="false">
      <c r="A110" s="12" t="n">
        <v>89</v>
      </c>
      <c r="B110" s="12" t="n">
        <f aca="false">ROUNDUP(A110/12,0)</f>
        <v>8</v>
      </c>
      <c r="C110" s="13" t="n">
        <f aca="false">G109</f>
        <v>292229.80447949</v>
      </c>
      <c r="D110" s="13" t="n">
        <f aca="false">IF(C110&lt;=0,0,C110*$B$6/12)</f>
        <v>779.279478611973</v>
      </c>
      <c r="E110" s="13" t="n">
        <f aca="false">IF(C110&lt;=0,0,MIN($B$12-D110,C110))</f>
        <v>737.387188054694</v>
      </c>
      <c r="F110" s="13" t="n">
        <f aca="false">IF(AND(MOD(A110,12)=0,C110-E110&gt;0),MIN(MAX($B$9,0),C110-E110),0)</f>
        <v>0</v>
      </c>
      <c r="G110" s="13" t="n">
        <f aca="false">MAX(C110-E110-F110,0)</f>
        <v>291492.417291435</v>
      </c>
    </row>
    <row r="111" customFormat="false" ht="15" hidden="false" customHeight="false" outlineLevel="0" collapsed="false">
      <c r="A111" s="12" t="n">
        <v>90</v>
      </c>
      <c r="B111" s="12" t="n">
        <f aca="false">ROUNDUP(A111/12,0)</f>
        <v>8</v>
      </c>
      <c r="C111" s="13" t="n">
        <f aca="false">G110</f>
        <v>291492.417291435</v>
      </c>
      <c r="D111" s="13" t="n">
        <f aca="false">IF(C111&lt;=0,0,C111*$B$6/12)</f>
        <v>777.31311277716</v>
      </c>
      <c r="E111" s="13" t="n">
        <f aca="false">IF(C111&lt;=0,0,MIN($B$12-D111,C111))</f>
        <v>739.353553889507</v>
      </c>
      <c r="F111" s="13" t="n">
        <f aca="false">IF(AND(MOD(A111,12)=0,C111-E111&gt;0),MIN(MAX($B$9,0),C111-E111),0)</f>
        <v>0</v>
      </c>
      <c r="G111" s="13" t="n">
        <f aca="false">MAX(C111-E111-F111,0)</f>
        <v>290753.063737546</v>
      </c>
    </row>
    <row r="112" customFormat="false" ht="15" hidden="false" customHeight="false" outlineLevel="0" collapsed="false">
      <c r="A112" s="12" t="n">
        <v>91</v>
      </c>
      <c r="B112" s="12" t="n">
        <f aca="false">ROUNDUP(A112/12,0)</f>
        <v>8</v>
      </c>
      <c r="C112" s="13" t="n">
        <f aca="false">G111</f>
        <v>290753.063737546</v>
      </c>
      <c r="D112" s="13" t="n">
        <f aca="false">IF(C112&lt;=0,0,C112*$B$6/12)</f>
        <v>775.341503300121</v>
      </c>
      <c r="E112" s="13" t="n">
        <f aca="false">IF(C112&lt;=0,0,MIN($B$12-D112,C112))</f>
        <v>741.325163366545</v>
      </c>
      <c r="F112" s="13" t="n">
        <f aca="false">IF(AND(MOD(A112,12)=0,C112-E112&gt;0),MIN(MAX($B$9,0),C112-E112),0)</f>
        <v>0</v>
      </c>
      <c r="G112" s="13" t="n">
        <f aca="false">MAX(C112-E112-F112,0)</f>
        <v>290011.738574179</v>
      </c>
    </row>
    <row r="113" customFormat="false" ht="15" hidden="false" customHeight="false" outlineLevel="0" collapsed="false">
      <c r="A113" s="12" t="n">
        <v>92</v>
      </c>
      <c r="B113" s="12" t="n">
        <f aca="false">ROUNDUP(A113/12,0)</f>
        <v>8</v>
      </c>
      <c r="C113" s="13" t="n">
        <f aca="false">G112</f>
        <v>290011.738574179</v>
      </c>
      <c r="D113" s="13" t="n">
        <f aca="false">IF(C113&lt;=0,0,C113*$B$6/12)</f>
        <v>773.364636197811</v>
      </c>
      <c r="E113" s="13" t="n">
        <f aca="false">IF(C113&lt;=0,0,MIN($B$12-D113,C113))</f>
        <v>743.302030468856</v>
      </c>
      <c r="F113" s="13" t="n">
        <f aca="false">IF(AND(MOD(A113,12)=0,C113-E113&gt;0),MIN(MAX($B$9,0),C113-E113),0)</f>
        <v>0</v>
      </c>
      <c r="G113" s="13" t="n">
        <f aca="false">MAX(C113-E113-F113,0)</f>
        <v>289268.43654371</v>
      </c>
    </row>
    <row r="114" customFormat="false" ht="15" hidden="false" customHeight="false" outlineLevel="0" collapsed="false">
      <c r="A114" s="12" t="n">
        <v>93</v>
      </c>
      <c r="B114" s="12" t="n">
        <f aca="false">ROUNDUP(A114/12,0)</f>
        <v>8</v>
      </c>
      <c r="C114" s="13" t="n">
        <f aca="false">G113</f>
        <v>289268.43654371</v>
      </c>
      <c r="D114" s="13" t="n">
        <f aca="false">IF(C114&lt;=0,0,C114*$B$6/12)</f>
        <v>771.382497449894</v>
      </c>
      <c r="E114" s="13" t="n">
        <f aca="false">IF(C114&lt;=0,0,MIN($B$12-D114,C114))</f>
        <v>745.284169216773</v>
      </c>
      <c r="F114" s="13" t="n">
        <f aca="false">IF(AND(MOD(A114,12)=0,C114-E114&gt;0),MIN(MAX($B$9,0),C114-E114),0)</f>
        <v>0</v>
      </c>
      <c r="G114" s="13" t="n">
        <f aca="false">MAX(C114-E114-F114,0)</f>
        <v>288523.152374493</v>
      </c>
    </row>
    <row r="115" customFormat="false" ht="15" hidden="false" customHeight="false" outlineLevel="0" collapsed="false">
      <c r="A115" s="12" t="n">
        <v>94</v>
      </c>
      <c r="B115" s="12" t="n">
        <f aca="false">ROUNDUP(A115/12,0)</f>
        <v>8</v>
      </c>
      <c r="C115" s="13" t="n">
        <f aca="false">G114</f>
        <v>288523.152374493</v>
      </c>
      <c r="D115" s="13" t="n">
        <f aca="false">IF(C115&lt;=0,0,C115*$B$6/12)</f>
        <v>769.395072998649</v>
      </c>
      <c r="E115" s="13" t="n">
        <f aca="false">IF(C115&lt;=0,0,MIN($B$12-D115,C115))</f>
        <v>747.271593668018</v>
      </c>
      <c r="F115" s="13" t="n">
        <f aca="false">IF(AND(MOD(A115,12)=0,C115-E115&gt;0),MIN(MAX($B$9,0),C115-E115),0)</f>
        <v>0</v>
      </c>
      <c r="G115" s="13" t="n">
        <f aca="false">MAX(C115-E115-F115,0)</f>
        <v>287775.880780825</v>
      </c>
    </row>
    <row r="116" customFormat="false" ht="15" hidden="false" customHeight="false" outlineLevel="0" collapsed="false">
      <c r="A116" s="12" t="n">
        <v>95</v>
      </c>
      <c r="B116" s="12" t="n">
        <f aca="false">ROUNDUP(A116/12,0)</f>
        <v>8</v>
      </c>
      <c r="C116" s="13" t="n">
        <f aca="false">G115</f>
        <v>287775.880780825</v>
      </c>
      <c r="D116" s="13" t="n">
        <f aca="false">IF(C116&lt;=0,0,C116*$B$6/12)</f>
        <v>767.402348748867</v>
      </c>
      <c r="E116" s="13" t="n">
        <f aca="false">IF(C116&lt;=0,0,MIN($B$12-D116,C116))</f>
        <v>749.264317917799</v>
      </c>
      <c r="F116" s="13" t="n">
        <f aca="false">IF(AND(MOD(A116,12)=0,C116-E116&gt;0),MIN(MAX($B$9,0),C116-E116),0)</f>
        <v>0</v>
      </c>
      <c r="G116" s="13" t="n">
        <f aca="false">MAX(C116-E116-F116,0)</f>
        <v>287026.616462907</v>
      </c>
    </row>
    <row r="117" customFormat="false" ht="15" hidden="false" customHeight="false" outlineLevel="0" collapsed="false">
      <c r="A117" s="12" t="n">
        <v>96</v>
      </c>
      <c r="B117" s="12" t="n">
        <f aca="false">ROUNDUP(A117/12,0)</f>
        <v>8</v>
      </c>
      <c r="C117" s="13" t="n">
        <f aca="false">G116</f>
        <v>287026.616462907</v>
      </c>
      <c r="D117" s="13" t="n">
        <f aca="false">IF(C117&lt;=0,0,C117*$B$6/12)</f>
        <v>765.404310567753</v>
      </c>
      <c r="E117" s="13" t="n">
        <f aca="false">IF(C117&lt;=0,0,MIN($B$12-D117,C117))</f>
        <v>751.262356098914</v>
      </c>
      <c r="F117" s="13" t="n">
        <f aca="false">IF(AND(MOD(A117,12)=0,C117-E117&gt;0),MIN(MAX($B$9,0),C117-E117),0)</f>
        <v>0</v>
      </c>
      <c r="G117" s="13" t="n">
        <f aca="false">MAX(C117-E117-F117,0)</f>
        <v>286275.354106809</v>
      </c>
    </row>
    <row r="118" customFormat="false" ht="15" hidden="false" customHeight="false" outlineLevel="0" collapsed="false">
      <c r="A118" s="12" t="n">
        <v>97</v>
      </c>
      <c r="B118" s="12" t="n">
        <f aca="false">ROUNDUP(A118/12,0)</f>
        <v>9</v>
      </c>
      <c r="C118" s="13" t="n">
        <f aca="false">G117</f>
        <v>286275.354106809</v>
      </c>
      <c r="D118" s="13" t="n">
        <f aca="false">IF(C118&lt;=0,0,C118*$B$6/12)</f>
        <v>763.400944284823</v>
      </c>
      <c r="E118" s="13" t="n">
        <f aca="false">IF(C118&lt;=0,0,MIN($B$12-D118,C118))</f>
        <v>753.265722381844</v>
      </c>
      <c r="F118" s="13" t="n">
        <f aca="false">IF(AND(MOD(A118,12)=0,C118-E118&gt;0),MIN(MAX($B$9,0),C118-E118),0)</f>
        <v>0</v>
      </c>
      <c r="G118" s="13" t="n">
        <f aca="false">MAX(C118-E118-F118,0)</f>
        <v>285522.088384427</v>
      </c>
    </row>
    <row r="119" customFormat="false" ht="15" hidden="false" customHeight="false" outlineLevel="0" collapsed="false">
      <c r="A119" s="12" t="n">
        <v>98</v>
      </c>
      <c r="B119" s="12" t="n">
        <f aca="false">ROUNDUP(A119/12,0)</f>
        <v>9</v>
      </c>
      <c r="C119" s="13" t="n">
        <f aca="false">G118</f>
        <v>285522.088384427</v>
      </c>
      <c r="D119" s="13" t="n">
        <f aca="false">IF(C119&lt;=0,0,C119*$B$6/12)</f>
        <v>761.392235691805</v>
      </c>
      <c r="E119" s="13" t="n">
        <f aca="false">IF(C119&lt;=0,0,MIN($B$12-D119,C119))</f>
        <v>755.274430974862</v>
      </c>
      <c r="F119" s="13" t="n">
        <f aca="false">IF(AND(MOD(A119,12)=0,C119-E119&gt;0),MIN(MAX($B$9,0),C119-E119),0)</f>
        <v>0</v>
      </c>
      <c r="G119" s="13" t="n">
        <f aca="false">MAX(C119-E119-F119,0)</f>
        <v>284766.813953452</v>
      </c>
    </row>
    <row r="120" customFormat="false" ht="15" hidden="false" customHeight="false" outlineLevel="0" collapsed="false">
      <c r="A120" s="12" t="n">
        <v>99</v>
      </c>
      <c r="B120" s="12" t="n">
        <f aca="false">ROUNDUP(A120/12,0)</f>
        <v>9</v>
      </c>
      <c r="C120" s="13" t="n">
        <f aca="false">G119</f>
        <v>284766.813953452</v>
      </c>
      <c r="D120" s="13" t="n">
        <f aca="false">IF(C120&lt;=0,0,C120*$B$6/12)</f>
        <v>759.378170542538</v>
      </c>
      <c r="E120" s="13" t="n">
        <f aca="false">IF(C120&lt;=0,0,MIN($B$12-D120,C120))</f>
        <v>757.288496124128</v>
      </c>
      <c r="F120" s="13" t="n">
        <f aca="false">IF(AND(MOD(A120,12)=0,C120-E120&gt;0),MIN(MAX($B$9,0),C120-E120),0)</f>
        <v>0</v>
      </c>
      <c r="G120" s="13" t="n">
        <f aca="false">MAX(C120-E120-F120,0)</f>
        <v>284009.525457328</v>
      </c>
    </row>
    <row r="121" customFormat="false" ht="15" hidden="false" customHeight="false" outlineLevel="0" collapsed="false">
      <c r="A121" s="12" t="n">
        <v>100</v>
      </c>
      <c r="B121" s="12" t="n">
        <f aca="false">ROUNDUP(A121/12,0)</f>
        <v>9</v>
      </c>
      <c r="C121" s="13" t="n">
        <f aca="false">G120</f>
        <v>284009.525457328</v>
      </c>
      <c r="D121" s="13" t="n">
        <f aca="false">IF(C121&lt;=0,0,C121*$B$6/12)</f>
        <v>757.358734552874</v>
      </c>
      <c r="E121" s="13" t="n">
        <f aca="false">IF(C121&lt;=0,0,MIN($B$12-D121,C121))</f>
        <v>759.307932113793</v>
      </c>
      <c r="F121" s="13" t="n">
        <f aca="false">IF(AND(MOD(A121,12)=0,C121-E121&gt;0),MIN(MAX($B$9,0),C121-E121),0)</f>
        <v>0</v>
      </c>
      <c r="G121" s="13" t="n">
        <f aca="false">MAX(C121-E121-F121,0)</f>
        <v>283250.217525214</v>
      </c>
    </row>
    <row r="122" customFormat="false" ht="15" hidden="false" customHeight="false" outlineLevel="0" collapsed="false">
      <c r="A122" s="12" t="n">
        <v>101</v>
      </c>
      <c r="B122" s="12" t="n">
        <f aca="false">ROUNDUP(A122/12,0)</f>
        <v>9</v>
      </c>
      <c r="C122" s="13" t="n">
        <f aca="false">G121</f>
        <v>283250.217525214</v>
      </c>
      <c r="D122" s="13" t="n">
        <f aca="false">IF(C122&lt;=0,0,C122*$B$6/12)</f>
        <v>755.33391340057</v>
      </c>
      <c r="E122" s="13" t="n">
        <f aca="false">IF(C122&lt;=0,0,MIN($B$12-D122,C122))</f>
        <v>761.332753266096</v>
      </c>
      <c r="F122" s="13" t="n">
        <f aca="false">IF(AND(MOD(A122,12)=0,C122-E122&gt;0),MIN(MAX($B$9,0),C122-E122),0)</f>
        <v>0</v>
      </c>
      <c r="G122" s="13" t="n">
        <f aca="false">MAX(C122-E122-F122,0)</f>
        <v>282488.884771948</v>
      </c>
    </row>
    <row r="123" customFormat="false" ht="15" hidden="false" customHeight="false" outlineLevel="0" collapsed="false">
      <c r="A123" s="12" t="n">
        <v>102</v>
      </c>
      <c r="B123" s="12" t="n">
        <f aca="false">ROUNDUP(A123/12,0)</f>
        <v>9</v>
      </c>
      <c r="C123" s="13" t="n">
        <f aca="false">G122</f>
        <v>282488.884771948</v>
      </c>
      <c r="D123" s="13" t="n">
        <f aca="false">IF(C123&lt;=0,0,C123*$B$6/12)</f>
        <v>753.303692725194</v>
      </c>
      <c r="E123" s="13" t="n">
        <f aca="false">IF(C123&lt;=0,0,MIN($B$12-D123,C123))</f>
        <v>763.362973941473</v>
      </c>
      <c r="F123" s="13" t="n">
        <f aca="false">IF(AND(MOD(A123,12)=0,C123-E123&gt;0),MIN(MAX($B$9,0),C123-E123),0)</f>
        <v>0</v>
      </c>
      <c r="G123" s="13" t="n">
        <f aca="false">MAX(C123-E123-F123,0)</f>
        <v>281725.521798006</v>
      </c>
    </row>
    <row r="124" customFormat="false" ht="15" hidden="false" customHeight="false" outlineLevel="0" collapsed="false">
      <c r="A124" s="12" t="n">
        <v>103</v>
      </c>
      <c r="B124" s="12" t="n">
        <f aca="false">ROUNDUP(A124/12,0)</f>
        <v>9</v>
      </c>
      <c r="C124" s="13" t="n">
        <f aca="false">G123</f>
        <v>281725.521798006</v>
      </c>
      <c r="D124" s="13" t="n">
        <f aca="false">IF(C124&lt;=0,0,C124*$B$6/12)</f>
        <v>751.268058128017</v>
      </c>
      <c r="E124" s="13" t="n">
        <f aca="false">IF(C124&lt;=0,0,MIN($B$12-D124,C124))</f>
        <v>765.39860853865</v>
      </c>
      <c r="F124" s="13" t="n">
        <f aca="false">IF(AND(MOD(A124,12)=0,C124-E124&gt;0),MIN(MAX($B$9,0),C124-E124),0)</f>
        <v>0</v>
      </c>
      <c r="G124" s="13" t="n">
        <f aca="false">MAX(C124-E124-F124,0)</f>
        <v>280960.123189468</v>
      </c>
    </row>
    <row r="125" customFormat="false" ht="15" hidden="false" customHeight="false" outlineLevel="0" collapsed="false">
      <c r="A125" s="12" t="n">
        <v>104</v>
      </c>
      <c r="B125" s="12" t="n">
        <f aca="false">ROUNDUP(A125/12,0)</f>
        <v>9</v>
      </c>
      <c r="C125" s="13" t="n">
        <f aca="false">G124</f>
        <v>280960.123189468</v>
      </c>
      <c r="D125" s="13" t="n">
        <f aca="false">IF(C125&lt;=0,0,C125*$B$6/12)</f>
        <v>749.226995171914</v>
      </c>
      <c r="E125" s="13" t="n">
        <f aca="false">IF(C125&lt;=0,0,MIN($B$12-D125,C125))</f>
        <v>767.439671494753</v>
      </c>
      <c r="F125" s="13" t="n">
        <f aca="false">IF(AND(MOD(A125,12)=0,C125-E125&gt;0),MIN(MAX($B$9,0),C125-E125),0)</f>
        <v>0</v>
      </c>
      <c r="G125" s="13" t="n">
        <f aca="false">MAX(C125-E125-F125,0)</f>
        <v>280192.683517973</v>
      </c>
    </row>
    <row r="126" customFormat="false" ht="15" hidden="false" customHeight="false" outlineLevel="0" collapsed="false">
      <c r="A126" s="12" t="n">
        <v>105</v>
      </c>
      <c r="B126" s="12" t="n">
        <f aca="false">ROUNDUP(A126/12,0)</f>
        <v>9</v>
      </c>
      <c r="C126" s="13" t="n">
        <f aca="false">G125</f>
        <v>280192.683517973</v>
      </c>
      <c r="D126" s="13" t="n">
        <f aca="false">IF(C126&lt;=0,0,C126*$B$6/12)</f>
        <v>747.180489381261</v>
      </c>
      <c r="E126" s="13" t="n">
        <f aca="false">IF(C126&lt;=0,0,MIN($B$12-D126,C126))</f>
        <v>769.486177285406</v>
      </c>
      <c r="F126" s="13" t="n">
        <f aca="false">IF(AND(MOD(A126,12)=0,C126-E126&gt;0),MIN(MAX($B$9,0),C126-E126),0)</f>
        <v>0</v>
      </c>
      <c r="G126" s="13" t="n">
        <f aca="false">MAX(C126-E126-F126,0)</f>
        <v>279423.197340687</v>
      </c>
    </row>
    <row r="127" customFormat="false" ht="15" hidden="false" customHeight="false" outlineLevel="0" collapsed="false">
      <c r="A127" s="12" t="n">
        <v>106</v>
      </c>
      <c r="B127" s="12" t="n">
        <f aca="false">ROUNDUP(A127/12,0)</f>
        <v>9</v>
      </c>
      <c r="C127" s="13" t="n">
        <f aca="false">G126</f>
        <v>279423.197340687</v>
      </c>
      <c r="D127" s="13" t="n">
        <f aca="false">IF(C127&lt;=0,0,C127*$B$6/12)</f>
        <v>745.128526241833</v>
      </c>
      <c r="E127" s="13" t="n">
        <f aca="false">IF(C127&lt;=0,0,MIN($B$12-D127,C127))</f>
        <v>771.538140424834</v>
      </c>
      <c r="F127" s="13" t="n">
        <f aca="false">IF(AND(MOD(A127,12)=0,C127-E127&gt;0),MIN(MAX($B$9,0),C127-E127),0)</f>
        <v>0</v>
      </c>
      <c r="G127" s="13" t="n">
        <f aca="false">MAX(C127-E127-F127,0)</f>
        <v>278651.659200263</v>
      </c>
    </row>
    <row r="128" customFormat="false" ht="15" hidden="false" customHeight="false" outlineLevel="0" collapsed="false">
      <c r="A128" s="12" t="n">
        <v>107</v>
      </c>
      <c r="B128" s="12" t="n">
        <f aca="false">ROUNDUP(A128/12,0)</f>
        <v>9</v>
      </c>
      <c r="C128" s="13" t="n">
        <f aca="false">G127</f>
        <v>278651.659200263</v>
      </c>
      <c r="D128" s="13" t="n">
        <f aca="false">IF(C128&lt;=0,0,C128*$B$6/12)</f>
        <v>743.0710912007</v>
      </c>
      <c r="E128" s="13" t="n">
        <f aca="false">IF(C128&lt;=0,0,MIN($B$12-D128,C128))</f>
        <v>773.595575465966</v>
      </c>
      <c r="F128" s="13" t="n">
        <f aca="false">IF(AND(MOD(A128,12)=0,C128-E128&gt;0),MIN(MAX($B$9,0),C128-E128),0)</f>
        <v>0</v>
      </c>
      <c r="G128" s="13" t="n">
        <f aca="false">MAX(C128-E128-F128,0)</f>
        <v>277878.063624797</v>
      </c>
    </row>
    <row r="129" customFormat="false" ht="15" hidden="false" customHeight="false" outlineLevel="0" collapsed="false">
      <c r="A129" s="12" t="n">
        <v>108</v>
      </c>
      <c r="B129" s="12" t="n">
        <f aca="false">ROUNDUP(A129/12,0)</f>
        <v>9</v>
      </c>
      <c r="C129" s="13" t="n">
        <f aca="false">G128</f>
        <v>277878.063624797</v>
      </c>
      <c r="D129" s="13" t="n">
        <f aca="false">IF(C129&lt;=0,0,C129*$B$6/12)</f>
        <v>741.008169666124</v>
      </c>
      <c r="E129" s="13" t="n">
        <f aca="false">IF(C129&lt;=0,0,MIN($B$12-D129,C129))</f>
        <v>775.658497000542</v>
      </c>
      <c r="F129" s="13" t="n">
        <f aca="false">IF(AND(MOD(A129,12)=0,C129-E129&gt;0),MIN(MAX($B$9,0),C129-E129),0)</f>
        <v>0</v>
      </c>
      <c r="G129" s="13" t="n">
        <f aca="false">MAX(C129-E129-F129,0)</f>
        <v>277102.405127796</v>
      </c>
    </row>
    <row r="130" customFormat="false" ht="15" hidden="false" customHeight="false" outlineLevel="0" collapsed="false">
      <c r="A130" s="12" t="n">
        <v>109</v>
      </c>
      <c r="B130" s="12" t="n">
        <f aca="false">ROUNDUP(A130/12,0)</f>
        <v>10</v>
      </c>
      <c r="C130" s="13" t="n">
        <f aca="false">G129</f>
        <v>277102.405127796</v>
      </c>
      <c r="D130" s="13" t="n">
        <f aca="false">IF(C130&lt;=0,0,C130*$B$6/12)</f>
        <v>738.939747007456</v>
      </c>
      <c r="E130" s="13" t="n">
        <f aca="false">IF(C130&lt;=0,0,MIN($B$12-D130,C130))</f>
        <v>777.726919659211</v>
      </c>
      <c r="F130" s="13" t="n">
        <f aca="false">IF(AND(MOD(A130,12)=0,C130-E130&gt;0),MIN(MAX($B$9,0),C130-E130),0)</f>
        <v>0</v>
      </c>
      <c r="G130" s="13" t="n">
        <f aca="false">MAX(C130-E130-F130,0)</f>
        <v>276324.678208137</v>
      </c>
    </row>
    <row r="131" customFormat="false" ht="15" hidden="false" customHeight="false" outlineLevel="0" collapsed="false">
      <c r="A131" s="12" t="n">
        <v>110</v>
      </c>
      <c r="B131" s="12" t="n">
        <f aca="false">ROUNDUP(A131/12,0)</f>
        <v>10</v>
      </c>
      <c r="C131" s="13" t="n">
        <f aca="false">G130</f>
        <v>276324.678208137</v>
      </c>
      <c r="D131" s="13" t="n">
        <f aca="false">IF(C131&lt;=0,0,C131*$B$6/12)</f>
        <v>736.865808555032</v>
      </c>
      <c r="E131" s="13" t="n">
        <f aca="false">IF(C131&lt;=0,0,MIN($B$12-D131,C131))</f>
        <v>779.800858111635</v>
      </c>
      <c r="F131" s="13" t="n">
        <f aca="false">IF(AND(MOD(A131,12)=0,C131-E131&gt;0),MIN(MAX($B$9,0),C131-E131),0)</f>
        <v>0</v>
      </c>
      <c r="G131" s="13" t="n">
        <f aca="false">MAX(C131-E131-F131,0)</f>
        <v>275544.877350025</v>
      </c>
    </row>
    <row r="132" customFormat="false" ht="15" hidden="false" customHeight="false" outlineLevel="0" collapsed="false">
      <c r="A132" s="12" t="n">
        <v>111</v>
      </c>
      <c r="B132" s="12" t="n">
        <f aca="false">ROUNDUP(A132/12,0)</f>
        <v>10</v>
      </c>
      <c r="C132" s="13" t="n">
        <f aca="false">G131</f>
        <v>275544.877350025</v>
      </c>
      <c r="D132" s="13" t="n">
        <f aca="false">IF(C132&lt;=0,0,C132*$B$6/12)</f>
        <v>734.786339600067</v>
      </c>
      <c r="E132" s="13" t="n">
        <f aca="false">IF(C132&lt;=0,0,MIN($B$12-D132,C132))</f>
        <v>781.8803270666</v>
      </c>
      <c r="F132" s="13" t="n">
        <f aca="false">IF(AND(MOD(A132,12)=0,C132-E132&gt;0),MIN(MAX($B$9,0),C132-E132),0)</f>
        <v>0</v>
      </c>
      <c r="G132" s="13" t="n">
        <f aca="false">MAX(C132-E132-F132,0)</f>
        <v>274762.997022959</v>
      </c>
    </row>
    <row r="133" customFormat="false" ht="15" hidden="false" customHeight="false" outlineLevel="0" collapsed="false">
      <c r="A133" s="12" t="n">
        <v>112</v>
      </c>
      <c r="B133" s="12" t="n">
        <f aca="false">ROUNDUP(A133/12,0)</f>
        <v>10</v>
      </c>
      <c r="C133" s="13" t="n">
        <f aca="false">G132</f>
        <v>274762.997022959</v>
      </c>
      <c r="D133" s="13" t="n">
        <f aca="false">IF(C133&lt;=0,0,C133*$B$6/12)</f>
        <v>732.701325394556</v>
      </c>
      <c r="E133" s="13" t="n">
        <f aca="false">IF(C133&lt;=0,0,MIN($B$12-D133,C133))</f>
        <v>783.96534127211</v>
      </c>
      <c r="F133" s="13" t="n">
        <f aca="false">IF(AND(MOD(A133,12)=0,C133-E133&gt;0),MIN(MAX($B$9,0),C133-E133),0)</f>
        <v>0</v>
      </c>
      <c r="G133" s="13" t="n">
        <f aca="false">MAX(C133-E133-F133,0)</f>
        <v>273979.031681687</v>
      </c>
    </row>
    <row r="134" customFormat="false" ht="15" hidden="false" customHeight="false" outlineLevel="0" collapsed="false">
      <c r="A134" s="12" t="n">
        <v>113</v>
      </c>
      <c r="B134" s="12" t="n">
        <f aca="false">ROUNDUP(A134/12,0)</f>
        <v>10</v>
      </c>
      <c r="C134" s="13" t="n">
        <f aca="false">G133</f>
        <v>273979.031681687</v>
      </c>
      <c r="D134" s="13" t="n">
        <f aca="false">IF(C134&lt;=0,0,C134*$B$6/12)</f>
        <v>730.610751151164</v>
      </c>
      <c r="E134" s="13" t="n">
        <f aca="false">IF(C134&lt;=0,0,MIN($B$12-D134,C134))</f>
        <v>786.055915515503</v>
      </c>
      <c r="F134" s="13" t="n">
        <f aca="false">IF(AND(MOD(A134,12)=0,C134-E134&gt;0),MIN(MAX($B$9,0),C134-E134),0)</f>
        <v>0</v>
      </c>
      <c r="G134" s="13" t="n">
        <f aca="false">MAX(C134-E134-F134,0)</f>
        <v>273192.975766171</v>
      </c>
    </row>
    <row r="135" customFormat="false" ht="15" hidden="false" customHeight="false" outlineLevel="0" collapsed="false">
      <c r="A135" s="12" t="n">
        <v>114</v>
      </c>
      <c r="B135" s="12" t="n">
        <f aca="false">ROUNDUP(A135/12,0)</f>
        <v>10</v>
      </c>
      <c r="C135" s="13" t="n">
        <f aca="false">G134</f>
        <v>273192.975766171</v>
      </c>
      <c r="D135" s="13" t="n">
        <f aca="false">IF(C135&lt;=0,0,C135*$B$6/12)</f>
        <v>728.514602043123</v>
      </c>
      <c r="E135" s="13" t="n">
        <f aca="false">IF(C135&lt;=0,0,MIN($B$12-D135,C135))</f>
        <v>788.152064623544</v>
      </c>
      <c r="F135" s="13" t="n">
        <f aca="false">IF(AND(MOD(A135,12)=0,C135-E135&gt;0),MIN(MAX($B$9,0),C135-E135),0)</f>
        <v>0</v>
      </c>
      <c r="G135" s="13" t="n">
        <f aca="false">MAX(C135-E135-F135,0)</f>
        <v>272404.823701547</v>
      </c>
    </row>
    <row r="136" customFormat="false" ht="15" hidden="false" customHeight="false" outlineLevel="0" collapsed="false">
      <c r="A136" s="12" t="n">
        <v>115</v>
      </c>
      <c r="B136" s="12" t="n">
        <f aca="false">ROUNDUP(A136/12,0)</f>
        <v>10</v>
      </c>
      <c r="C136" s="13" t="n">
        <f aca="false">G135</f>
        <v>272404.823701547</v>
      </c>
      <c r="D136" s="13" t="n">
        <f aca="false">IF(C136&lt;=0,0,C136*$B$6/12)</f>
        <v>726.412863204127</v>
      </c>
      <c r="E136" s="13" t="n">
        <f aca="false">IF(C136&lt;=0,0,MIN($B$12-D136,C136))</f>
        <v>790.25380346254</v>
      </c>
      <c r="F136" s="13" t="n">
        <f aca="false">IF(AND(MOD(A136,12)=0,C136-E136&gt;0),MIN(MAX($B$9,0),C136-E136),0)</f>
        <v>0</v>
      </c>
      <c r="G136" s="13" t="n">
        <f aca="false">MAX(C136-E136-F136,0)</f>
        <v>271614.569898085</v>
      </c>
    </row>
    <row r="137" customFormat="false" ht="15" hidden="false" customHeight="false" outlineLevel="0" collapsed="false">
      <c r="A137" s="12" t="n">
        <v>116</v>
      </c>
      <c r="B137" s="12" t="n">
        <f aca="false">ROUNDUP(A137/12,0)</f>
        <v>10</v>
      </c>
      <c r="C137" s="13" t="n">
        <f aca="false">G136</f>
        <v>271614.569898085</v>
      </c>
      <c r="D137" s="13" t="n">
        <f aca="false">IF(C137&lt;=0,0,C137*$B$6/12)</f>
        <v>724.305519728227</v>
      </c>
      <c r="E137" s="13" t="n">
        <f aca="false">IF(C137&lt;=0,0,MIN($B$12-D137,C137))</f>
        <v>792.36114693844</v>
      </c>
      <c r="F137" s="13" t="n">
        <f aca="false">IF(AND(MOD(A137,12)=0,C137-E137&gt;0),MIN(MAX($B$9,0),C137-E137),0)</f>
        <v>0</v>
      </c>
      <c r="G137" s="13" t="n">
        <f aca="false">MAX(C137-E137-F137,0)</f>
        <v>270822.208751146</v>
      </c>
    </row>
    <row r="138" customFormat="false" ht="15" hidden="false" customHeight="false" outlineLevel="0" collapsed="false">
      <c r="A138" s="12" t="n">
        <v>117</v>
      </c>
      <c r="B138" s="12" t="n">
        <f aca="false">ROUNDUP(A138/12,0)</f>
        <v>10</v>
      </c>
      <c r="C138" s="13" t="n">
        <f aca="false">G137</f>
        <v>270822.208751146</v>
      </c>
      <c r="D138" s="13" t="n">
        <f aca="false">IF(C138&lt;=0,0,C138*$B$6/12)</f>
        <v>722.192556669724</v>
      </c>
      <c r="E138" s="13" t="n">
        <f aca="false">IF(C138&lt;=0,0,MIN($B$12-D138,C138))</f>
        <v>794.474109996943</v>
      </c>
      <c r="F138" s="13" t="n">
        <f aca="false">IF(AND(MOD(A138,12)=0,C138-E138&gt;0),MIN(MAX($B$9,0),C138-E138),0)</f>
        <v>0</v>
      </c>
      <c r="G138" s="13" t="n">
        <f aca="false">MAX(C138-E138-F138,0)</f>
        <v>270027.73464115</v>
      </c>
    </row>
    <row r="139" customFormat="false" ht="15" hidden="false" customHeight="false" outlineLevel="0" collapsed="false">
      <c r="A139" s="12" t="n">
        <v>118</v>
      </c>
      <c r="B139" s="12" t="n">
        <f aca="false">ROUNDUP(A139/12,0)</f>
        <v>10</v>
      </c>
      <c r="C139" s="13" t="n">
        <f aca="false">G138</f>
        <v>270027.73464115</v>
      </c>
      <c r="D139" s="13" t="n">
        <f aca="false">IF(C139&lt;=0,0,C139*$B$6/12)</f>
        <v>720.073959043065</v>
      </c>
      <c r="E139" s="13" t="n">
        <f aca="false">IF(C139&lt;=0,0,MIN($B$12-D139,C139))</f>
        <v>796.592707623601</v>
      </c>
      <c r="F139" s="13" t="n">
        <f aca="false">IF(AND(MOD(A139,12)=0,C139-E139&gt;0),MIN(MAX($B$9,0),C139-E139),0)</f>
        <v>0</v>
      </c>
      <c r="G139" s="13" t="n">
        <f aca="false">MAX(C139-E139-F139,0)</f>
        <v>269231.141933526</v>
      </c>
    </row>
    <row r="140" customFormat="false" ht="15" hidden="false" customHeight="false" outlineLevel="0" collapsed="false">
      <c r="A140" s="12" t="n">
        <v>119</v>
      </c>
      <c r="B140" s="12" t="n">
        <f aca="false">ROUNDUP(A140/12,0)</f>
        <v>10</v>
      </c>
      <c r="C140" s="13" t="n">
        <f aca="false">G139</f>
        <v>269231.141933526</v>
      </c>
      <c r="D140" s="13" t="n">
        <f aca="false">IF(C140&lt;=0,0,C140*$B$6/12)</f>
        <v>717.949711822736</v>
      </c>
      <c r="E140" s="13" t="n">
        <f aca="false">IF(C140&lt;=0,0,MIN($B$12-D140,C140))</f>
        <v>798.716954843931</v>
      </c>
      <c r="F140" s="13" t="n">
        <f aca="false">IF(AND(MOD(A140,12)=0,C140-E140&gt;0),MIN(MAX($B$9,0),C140-E140),0)</f>
        <v>0</v>
      </c>
      <c r="G140" s="13" t="n">
        <f aca="false">MAX(C140-E140-F140,0)</f>
        <v>268432.424978682</v>
      </c>
    </row>
    <row r="141" customFormat="false" ht="15" hidden="false" customHeight="false" outlineLevel="0" collapsed="false">
      <c r="A141" s="12" t="n">
        <v>120</v>
      </c>
      <c r="B141" s="12" t="n">
        <f aca="false">ROUNDUP(A141/12,0)</f>
        <v>10</v>
      </c>
      <c r="C141" s="13" t="n">
        <f aca="false">G140</f>
        <v>268432.424978682</v>
      </c>
      <c r="D141" s="13" t="n">
        <f aca="false">IF(C141&lt;=0,0,C141*$B$6/12)</f>
        <v>715.819799943152</v>
      </c>
      <c r="E141" s="13" t="n">
        <f aca="false">IF(C141&lt;=0,0,MIN($B$12-D141,C141))</f>
        <v>800.846866723515</v>
      </c>
      <c r="F141" s="13" t="n">
        <f aca="false">IF(AND(MOD(A141,12)=0,C141-E141&gt;0),MIN(MAX($B$9,0),C141-E141),0)</f>
        <v>0</v>
      </c>
      <c r="G141" s="13" t="n">
        <f aca="false">MAX(C141-E141-F141,0)</f>
        <v>267631.578111958</v>
      </c>
    </row>
    <row r="142" customFormat="false" ht="15" hidden="false" customHeight="false" outlineLevel="0" collapsed="false">
      <c r="A142" s="12" t="n">
        <v>121</v>
      </c>
      <c r="B142" s="12" t="n">
        <f aca="false">ROUNDUP(A142/12,0)</f>
        <v>11</v>
      </c>
      <c r="C142" s="13" t="n">
        <f aca="false">G141</f>
        <v>267631.578111958</v>
      </c>
      <c r="D142" s="13" t="n">
        <f aca="false">IF(C142&lt;=0,0,C142*$B$6/12)</f>
        <v>713.684208298556</v>
      </c>
      <c r="E142" s="13" t="n">
        <f aca="false">IF(C142&lt;=0,0,MIN($B$12-D142,C142))</f>
        <v>802.982458368111</v>
      </c>
      <c r="F142" s="13" t="n">
        <f aca="false">IF(AND(MOD(A142,12)=0,C142-E142&gt;0),MIN(MAX($B$9,0),C142-E142),0)</f>
        <v>0</v>
      </c>
      <c r="G142" s="13" t="n">
        <f aca="false">MAX(C142-E142-F142,0)</f>
        <v>266828.59565359</v>
      </c>
    </row>
    <row r="143" customFormat="false" ht="15" hidden="false" customHeight="false" outlineLevel="0" collapsed="false">
      <c r="A143" s="12" t="n">
        <v>122</v>
      </c>
      <c r="B143" s="12" t="n">
        <f aca="false">ROUNDUP(A143/12,0)</f>
        <v>11</v>
      </c>
      <c r="C143" s="13" t="n">
        <f aca="false">G142</f>
        <v>266828.59565359</v>
      </c>
      <c r="D143" s="13" t="n">
        <f aca="false">IF(C143&lt;=0,0,C143*$B$6/12)</f>
        <v>711.542921742908</v>
      </c>
      <c r="E143" s="13" t="n">
        <f aca="false">IF(C143&lt;=0,0,MIN($B$12-D143,C143))</f>
        <v>805.123744923759</v>
      </c>
      <c r="F143" s="13" t="n">
        <f aca="false">IF(AND(MOD(A143,12)=0,C143-E143&gt;0),MIN(MAX($B$9,0),C143-E143),0)</f>
        <v>0</v>
      </c>
      <c r="G143" s="13" t="n">
        <f aca="false">MAX(C143-E143-F143,0)</f>
        <v>266023.471908667</v>
      </c>
    </row>
    <row r="144" customFormat="false" ht="15" hidden="false" customHeight="false" outlineLevel="0" collapsed="false">
      <c r="A144" s="12" t="n">
        <v>123</v>
      </c>
      <c r="B144" s="12" t="n">
        <f aca="false">ROUNDUP(A144/12,0)</f>
        <v>11</v>
      </c>
      <c r="C144" s="13" t="n">
        <f aca="false">G143</f>
        <v>266023.471908667</v>
      </c>
      <c r="D144" s="13" t="n">
        <f aca="false">IF(C144&lt;=0,0,C144*$B$6/12)</f>
        <v>709.395925089778</v>
      </c>
      <c r="E144" s="13" t="n">
        <f aca="false">IF(C144&lt;=0,0,MIN($B$12-D144,C144))</f>
        <v>807.270741576889</v>
      </c>
      <c r="F144" s="13" t="n">
        <f aca="false">IF(AND(MOD(A144,12)=0,C144-E144&gt;0),MIN(MAX($B$9,0),C144-E144),0)</f>
        <v>0</v>
      </c>
      <c r="G144" s="13" t="n">
        <f aca="false">MAX(C144-E144-F144,0)</f>
        <v>265216.20116709</v>
      </c>
    </row>
    <row r="145" customFormat="false" ht="15" hidden="false" customHeight="false" outlineLevel="0" collapsed="false">
      <c r="A145" s="12" t="n">
        <v>124</v>
      </c>
      <c r="B145" s="12" t="n">
        <f aca="false">ROUNDUP(A145/12,0)</f>
        <v>11</v>
      </c>
      <c r="C145" s="13" t="n">
        <f aca="false">G144</f>
        <v>265216.20116709</v>
      </c>
      <c r="D145" s="13" t="n">
        <f aca="false">IF(C145&lt;=0,0,C145*$B$6/12)</f>
        <v>707.243203112239</v>
      </c>
      <c r="E145" s="13" t="n">
        <f aca="false">IF(C145&lt;=0,0,MIN($B$12-D145,C145))</f>
        <v>809.423463554428</v>
      </c>
      <c r="F145" s="13" t="n">
        <f aca="false">IF(AND(MOD(A145,12)=0,C145-E145&gt;0),MIN(MAX($B$9,0),C145-E145),0)</f>
        <v>0</v>
      </c>
      <c r="G145" s="13" t="n">
        <f aca="false">MAX(C145-E145-F145,0)</f>
        <v>264406.777703535</v>
      </c>
    </row>
    <row r="146" customFormat="false" ht="15" hidden="false" customHeight="false" outlineLevel="0" collapsed="false">
      <c r="A146" s="12" t="n">
        <v>125</v>
      </c>
      <c r="B146" s="12" t="n">
        <f aca="false">ROUNDUP(A146/12,0)</f>
        <v>11</v>
      </c>
      <c r="C146" s="13" t="n">
        <f aca="false">G145</f>
        <v>264406.777703535</v>
      </c>
      <c r="D146" s="13" t="n">
        <f aca="false">IF(C146&lt;=0,0,C146*$B$6/12)</f>
        <v>705.084740542761</v>
      </c>
      <c r="E146" s="13" t="n">
        <f aca="false">IF(C146&lt;=0,0,MIN($B$12-D146,C146))</f>
        <v>811.581926123906</v>
      </c>
      <c r="F146" s="13" t="n">
        <f aca="false">IF(AND(MOD(A146,12)=0,C146-E146&gt;0),MIN(MAX($B$9,0),C146-E146),0)</f>
        <v>0</v>
      </c>
      <c r="G146" s="13" t="n">
        <f aca="false">MAX(C146-E146-F146,0)</f>
        <v>263595.195777411</v>
      </c>
    </row>
    <row r="147" customFormat="false" ht="15" hidden="false" customHeight="false" outlineLevel="0" collapsed="false">
      <c r="A147" s="12" t="n">
        <v>126</v>
      </c>
      <c r="B147" s="12" t="n">
        <f aca="false">ROUNDUP(A147/12,0)</f>
        <v>11</v>
      </c>
      <c r="C147" s="13" t="n">
        <f aca="false">G146</f>
        <v>263595.195777411</v>
      </c>
      <c r="D147" s="13" t="n">
        <f aca="false">IF(C147&lt;=0,0,C147*$B$6/12)</f>
        <v>702.920522073097</v>
      </c>
      <c r="E147" s="13" t="n">
        <f aca="false">IF(C147&lt;=0,0,MIN($B$12-D147,C147))</f>
        <v>813.74614459357</v>
      </c>
      <c r="F147" s="13" t="n">
        <f aca="false">IF(AND(MOD(A147,12)=0,C147-E147&gt;0),MIN(MAX($B$9,0),C147-E147),0)</f>
        <v>0</v>
      </c>
      <c r="G147" s="13" t="n">
        <f aca="false">MAX(C147-E147-F147,0)</f>
        <v>262781.449632818</v>
      </c>
    </row>
    <row r="148" customFormat="false" ht="15" hidden="false" customHeight="false" outlineLevel="0" collapsed="false">
      <c r="A148" s="12" t="n">
        <v>127</v>
      </c>
      <c r="B148" s="12" t="n">
        <f aca="false">ROUNDUP(A148/12,0)</f>
        <v>11</v>
      </c>
      <c r="C148" s="13" t="n">
        <f aca="false">G147</f>
        <v>262781.449632818</v>
      </c>
      <c r="D148" s="13" t="n">
        <f aca="false">IF(C148&lt;=0,0,C148*$B$6/12)</f>
        <v>700.750532354181</v>
      </c>
      <c r="E148" s="13" t="n">
        <f aca="false">IF(C148&lt;=0,0,MIN($B$12-D148,C148))</f>
        <v>815.916134312486</v>
      </c>
      <c r="F148" s="13" t="n">
        <f aca="false">IF(AND(MOD(A148,12)=0,C148-E148&gt;0),MIN(MAX($B$9,0),C148-E148),0)</f>
        <v>0</v>
      </c>
      <c r="G148" s="13" t="n">
        <f aca="false">MAX(C148-E148-F148,0)</f>
        <v>261965.533498505</v>
      </c>
    </row>
    <row r="149" customFormat="false" ht="15" hidden="false" customHeight="false" outlineLevel="0" collapsed="false">
      <c r="A149" s="12" t="n">
        <v>128</v>
      </c>
      <c r="B149" s="12" t="n">
        <f aca="false">ROUNDUP(A149/12,0)</f>
        <v>11</v>
      </c>
      <c r="C149" s="13" t="n">
        <f aca="false">G148</f>
        <v>261965.533498505</v>
      </c>
      <c r="D149" s="13" t="n">
        <f aca="false">IF(C149&lt;=0,0,C149*$B$6/12)</f>
        <v>698.574755996014</v>
      </c>
      <c r="E149" s="13" t="n">
        <f aca="false">IF(C149&lt;=0,0,MIN($B$12-D149,C149))</f>
        <v>818.091910670653</v>
      </c>
      <c r="F149" s="13" t="n">
        <f aca="false">IF(AND(MOD(A149,12)=0,C149-E149&gt;0),MIN(MAX($B$9,0),C149-E149),0)</f>
        <v>0</v>
      </c>
      <c r="G149" s="13" t="n">
        <f aca="false">MAX(C149-E149-F149,0)</f>
        <v>261147.441587835</v>
      </c>
    </row>
    <row r="150" customFormat="false" ht="15" hidden="false" customHeight="false" outlineLevel="0" collapsed="false">
      <c r="A150" s="12" t="n">
        <v>129</v>
      </c>
      <c r="B150" s="12" t="n">
        <f aca="false">ROUNDUP(A150/12,0)</f>
        <v>11</v>
      </c>
      <c r="C150" s="13" t="n">
        <f aca="false">G149</f>
        <v>261147.441587835</v>
      </c>
      <c r="D150" s="13" t="n">
        <f aca="false">IF(C150&lt;=0,0,C150*$B$6/12)</f>
        <v>696.393177567559</v>
      </c>
      <c r="E150" s="13" t="n">
        <f aca="false">IF(C150&lt;=0,0,MIN($B$12-D150,C150))</f>
        <v>820.273489099108</v>
      </c>
      <c r="F150" s="13" t="n">
        <f aca="false">IF(AND(MOD(A150,12)=0,C150-E150&gt;0),MIN(MAX($B$9,0),C150-E150),0)</f>
        <v>0</v>
      </c>
      <c r="G150" s="13" t="n">
        <f aca="false">MAX(C150-E150-F150,0)</f>
        <v>260327.168098736</v>
      </c>
    </row>
    <row r="151" customFormat="false" ht="15" hidden="false" customHeight="false" outlineLevel="0" collapsed="false">
      <c r="A151" s="12" t="n">
        <v>130</v>
      </c>
      <c r="B151" s="12" t="n">
        <f aca="false">ROUNDUP(A151/12,0)</f>
        <v>11</v>
      </c>
      <c r="C151" s="13" t="n">
        <f aca="false">G150</f>
        <v>260327.168098736</v>
      </c>
      <c r="D151" s="13" t="n">
        <f aca="false">IF(C151&lt;=0,0,C151*$B$6/12)</f>
        <v>694.205781596628</v>
      </c>
      <c r="E151" s="13" t="n">
        <f aca="false">IF(C151&lt;=0,0,MIN($B$12-D151,C151))</f>
        <v>822.460885070039</v>
      </c>
      <c r="F151" s="13" t="n">
        <f aca="false">IF(AND(MOD(A151,12)=0,C151-E151&gt;0),MIN(MAX($B$9,0),C151-E151),0)</f>
        <v>0</v>
      </c>
      <c r="G151" s="13" t="n">
        <f aca="false">MAX(C151-E151-F151,0)</f>
        <v>259504.707213666</v>
      </c>
    </row>
    <row r="152" customFormat="false" ht="15" hidden="false" customHeight="false" outlineLevel="0" collapsed="false">
      <c r="A152" s="12" t="n">
        <v>131</v>
      </c>
      <c r="B152" s="12" t="n">
        <f aca="false">ROUNDUP(A152/12,0)</f>
        <v>11</v>
      </c>
      <c r="C152" s="13" t="n">
        <f aca="false">G151</f>
        <v>259504.707213666</v>
      </c>
      <c r="D152" s="13" t="n">
        <f aca="false">IF(C152&lt;=0,0,C152*$B$6/12)</f>
        <v>692.012552569775</v>
      </c>
      <c r="E152" s="13" t="n">
        <f aca="false">IF(C152&lt;=0,0,MIN($B$12-D152,C152))</f>
        <v>824.654114096892</v>
      </c>
      <c r="F152" s="13" t="n">
        <f aca="false">IF(AND(MOD(A152,12)=0,C152-E152&gt;0),MIN(MAX($B$9,0),C152-E152),0)</f>
        <v>0</v>
      </c>
      <c r="G152" s="13" t="n">
        <f aca="false">MAX(C152-E152-F152,0)</f>
        <v>258680.053099569</v>
      </c>
    </row>
    <row r="153" customFormat="false" ht="15" hidden="false" customHeight="false" outlineLevel="0" collapsed="false">
      <c r="A153" s="12" t="n">
        <v>132</v>
      </c>
      <c r="B153" s="12" t="n">
        <f aca="false">ROUNDUP(A153/12,0)</f>
        <v>11</v>
      </c>
      <c r="C153" s="13" t="n">
        <f aca="false">G152</f>
        <v>258680.053099569</v>
      </c>
      <c r="D153" s="13" t="n">
        <f aca="false">IF(C153&lt;=0,0,C153*$B$6/12)</f>
        <v>689.813474932183</v>
      </c>
      <c r="E153" s="13" t="n">
        <f aca="false">IF(C153&lt;=0,0,MIN($B$12-D153,C153))</f>
        <v>826.853191734484</v>
      </c>
      <c r="F153" s="13" t="n">
        <f aca="false">IF(AND(MOD(A153,12)=0,C153-E153&gt;0),MIN(MAX($B$9,0),C153-E153),0)</f>
        <v>0</v>
      </c>
      <c r="G153" s="13" t="n">
        <f aca="false">MAX(C153-E153-F153,0)</f>
        <v>257853.199907834</v>
      </c>
    </row>
    <row r="154" customFormat="false" ht="15" hidden="false" customHeight="false" outlineLevel="0" collapsed="false">
      <c r="A154" s="12" t="n">
        <v>133</v>
      </c>
      <c r="B154" s="12" t="n">
        <f aca="false">ROUNDUP(A154/12,0)</f>
        <v>12</v>
      </c>
      <c r="C154" s="13" t="n">
        <f aca="false">G153</f>
        <v>257853.199907834</v>
      </c>
      <c r="D154" s="13" t="n">
        <f aca="false">IF(C154&lt;=0,0,C154*$B$6/12)</f>
        <v>687.608533087558</v>
      </c>
      <c r="E154" s="13" t="n">
        <f aca="false">IF(C154&lt;=0,0,MIN($B$12-D154,C154))</f>
        <v>829.058133579109</v>
      </c>
      <c r="F154" s="13" t="n">
        <f aca="false">IF(AND(MOD(A154,12)=0,C154-E154&gt;0),MIN(MAX($B$9,0),C154-E154),0)</f>
        <v>0</v>
      </c>
      <c r="G154" s="13" t="n">
        <f aca="false">MAX(C154-E154-F154,0)</f>
        <v>257024.141774255</v>
      </c>
    </row>
    <row r="155" customFormat="false" ht="15" hidden="false" customHeight="false" outlineLevel="0" collapsed="false">
      <c r="A155" s="12" t="n">
        <v>134</v>
      </c>
      <c r="B155" s="12" t="n">
        <f aca="false">ROUNDUP(A155/12,0)</f>
        <v>12</v>
      </c>
      <c r="C155" s="13" t="n">
        <f aca="false">G154</f>
        <v>257024.141774255</v>
      </c>
      <c r="D155" s="13" t="n">
        <f aca="false">IF(C155&lt;=0,0,C155*$B$6/12)</f>
        <v>685.397711398014</v>
      </c>
      <c r="E155" s="13" t="n">
        <f aca="false">IF(C155&lt;=0,0,MIN($B$12-D155,C155))</f>
        <v>831.268955268653</v>
      </c>
      <c r="F155" s="13" t="n">
        <f aca="false">IF(AND(MOD(A155,12)=0,C155-E155&gt;0),MIN(MAX($B$9,0),C155-E155),0)</f>
        <v>0</v>
      </c>
      <c r="G155" s="13" t="n">
        <f aca="false">MAX(C155-E155-F155,0)</f>
        <v>256192.872818986</v>
      </c>
    </row>
    <row r="156" customFormat="false" ht="15" hidden="false" customHeight="false" outlineLevel="0" collapsed="false">
      <c r="A156" s="12" t="n">
        <v>135</v>
      </c>
      <c r="B156" s="12" t="n">
        <f aca="false">ROUNDUP(A156/12,0)</f>
        <v>12</v>
      </c>
      <c r="C156" s="13" t="n">
        <f aca="false">G155</f>
        <v>256192.872818986</v>
      </c>
      <c r="D156" s="13" t="n">
        <f aca="false">IF(C156&lt;=0,0,C156*$B$6/12)</f>
        <v>683.180994183964</v>
      </c>
      <c r="E156" s="13" t="n">
        <f aca="false">IF(C156&lt;=0,0,MIN($B$12-D156,C156))</f>
        <v>833.485672482703</v>
      </c>
      <c r="F156" s="13" t="n">
        <f aca="false">IF(AND(MOD(A156,12)=0,C156-E156&gt;0),MIN(MAX($B$9,0),C156-E156),0)</f>
        <v>0</v>
      </c>
      <c r="G156" s="13" t="n">
        <f aca="false">MAX(C156-E156-F156,0)</f>
        <v>255359.387146504</v>
      </c>
    </row>
    <row r="157" customFormat="false" ht="15" hidden="false" customHeight="false" outlineLevel="0" collapsed="false">
      <c r="A157" s="12" t="n">
        <v>136</v>
      </c>
      <c r="B157" s="12" t="n">
        <f aca="false">ROUNDUP(A157/12,0)</f>
        <v>12</v>
      </c>
      <c r="C157" s="13" t="n">
        <f aca="false">G156</f>
        <v>255359.387146504</v>
      </c>
      <c r="D157" s="13" t="n">
        <f aca="false">IF(C157&lt;=0,0,C157*$B$6/12)</f>
        <v>680.95836572401</v>
      </c>
      <c r="E157" s="13" t="n">
        <f aca="false">IF(C157&lt;=0,0,MIN($B$12-D157,C157))</f>
        <v>835.708300942657</v>
      </c>
      <c r="F157" s="13" t="n">
        <f aca="false">IF(AND(MOD(A157,12)=0,C157-E157&gt;0),MIN(MAX($B$9,0),C157-E157),0)</f>
        <v>0</v>
      </c>
      <c r="G157" s="13" t="n">
        <f aca="false">MAX(C157-E157-F157,0)</f>
        <v>254523.678845561</v>
      </c>
    </row>
    <row r="158" customFormat="false" ht="15" hidden="false" customHeight="false" outlineLevel="0" collapsed="false">
      <c r="A158" s="12" t="n">
        <v>137</v>
      </c>
      <c r="B158" s="12" t="n">
        <f aca="false">ROUNDUP(A158/12,0)</f>
        <v>12</v>
      </c>
      <c r="C158" s="13" t="n">
        <f aca="false">G157</f>
        <v>254523.678845561</v>
      </c>
      <c r="D158" s="13" t="n">
        <f aca="false">IF(C158&lt;=0,0,C158*$B$6/12)</f>
        <v>678.729810254829</v>
      </c>
      <c r="E158" s="13" t="n">
        <f aca="false">IF(C158&lt;=0,0,MIN($B$12-D158,C158))</f>
        <v>837.936856411837</v>
      </c>
      <c r="F158" s="13" t="n">
        <f aca="false">IF(AND(MOD(A158,12)=0,C158-E158&gt;0),MIN(MAX($B$9,0),C158-E158),0)</f>
        <v>0</v>
      </c>
      <c r="G158" s="13" t="n">
        <f aca="false">MAX(C158-E158-F158,0)</f>
        <v>253685.741989149</v>
      </c>
    </row>
    <row r="159" customFormat="false" ht="15" hidden="false" customHeight="false" outlineLevel="0" collapsed="false">
      <c r="A159" s="12" t="n">
        <v>138</v>
      </c>
      <c r="B159" s="12" t="n">
        <f aca="false">ROUNDUP(A159/12,0)</f>
        <v>12</v>
      </c>
      <c r="C159" s="13" t="n">
        <f aca="false">G158</f>
        <v>253685.741989149</v>
      </c>
      <c r="D159" s="13" t="n">
        <f aca="false">IF(C159&lt;=0,0,C159*$B$6/12)</f>
        <v>676.495311971064</v>
      </c>
      <c r="E159" s="13" t="n">
        <f aca="false">IF(C159&lt;=0,0,MIN($B$12-D159,C159))</f>
        <v>840.171354695602</v>
      </c>
      <c r="F159" s="13" t="n">
        <f aca="false">IF(AND(MOD(A159,12)=0,C159-E159&gt;0),MIN(MAX($B$9,0),C159-E159),0)</f>
        <v>0</v>
      </c>
      <c r="G159" s="13" t="n">
        <f aca="false">MAX(C159-E159-F159,0)</f>
        <v>252845.570634454</v>
      </c>
    </row>
    <row r="160" customFormat="false" ht="15" hidden="false" customHeight="false" outlineLevel="0" collapsed="false">
      <c r="A160" s="12" t="n">
        <v>139</v>
      </c>
      <c r="B160" s="12" t="n">
        <f aca="false">ROUNDUP(A160/12,0)</f>
        <v>12</v>
      </c>
      <c r="C160" s="13" t="n">
        <f aca="false">G159</f>
        <v>252845.570634454</v>
      </c>
      <c r="D160" s="13" t="n">
        <f aca="false">IF(C160&lt;=0,0,C160*$B$6/12)</f>
        <v>674.25485502521</v>
      </c>
      <c r="E160" s="13" t="n">
        <f aca="false">IF(C160&lt;=0,0,MIN($B$12-D160,C160))</f>
        <v>842.411811641457</v>
      </c>
      <c r="F160" s="13" t="n">
        <f aca="false">IF(AND(MOD(A160,12)=0,C160-E160&gt;0),MIN(MAX($B$9,0),C160-E160),0)</f>
        <v>0</v>
      </c>
      <c r="G160" s="13" t="n">
        <f aca="false">MAX(C160-E160-F160,0)</f>
        <v>252003.158822812</v>
      </c>
    </row>
    <row r="161" customFormat="false" ht="15" hidden="false" customHeight="false" outlineLevel="0" collapsed="false">
      <c r="A161" s="12" t="n">
        <v>140</v>
      </c>
      <c r="B161" s="12" t="n">
        <f aca="false">ROUNDUP(A161/12,0)</f>
        <v>12</v>
      </c>
      <c r="C161" s="13" t="n">
        <f aca="false">G160</f>
        <v>252003.158822812</v>
      </c>
      <c r="D161" s="13" t="n">
        <f aca="false">IF(C161&lt;=0,0,C161*$B$6/12)</f>
        <v>672.008423527499</v>
      </c>
      <c r="E161" s="13" t="n">
        <f aca="false">IF(C161&lt;=0,0,MIN($B$12-D161,C161))</f>
        <v>844.658243139168</v>
      </c>
      <c r="F161" s="13" t="n">
        <f aca="false">IF(AND(MOD(A161,12)=0,C161-E161&gt;0),MIN(MAX($B$9,0),C161-E161),0)</f>
        <v>0</v>
      </c>
      <c r="G161" s="13" t="n">
        <f aca="false">MAX(C161-E161-F161,0)</f>
        <v>251158.500579673</v>
      </c>
    </row>
    <row r="162" customFormat="false" ht="15" hidden="false" customHeight="false" outlineLevel="0" collapsed="false">
      <c r="A162" s="12" t="n">
        <v>141</v>
      </c>
      <c r="B162" s="12" t="n">
        <f aca="false">ROUNDUP(A162/12,0)</f>
        <v>12</v>
      </c>
      <c r="C162" s="13" t="n">
        <f aca="false">G161</f>
        <v>251158.500579673</v>
      </c>
      <c r="D162" s="13" t="n">
        <f aca="false">IF(C162&lt;=0,0,C162*$B$6/12)</f>
        <v>669.756001545795</v>
      </c>
      <c r="E162" s="13" t="n">
        <f aca="false">IF(C162&lt;=0,0,MIN($B$12-D162,C162))</f>
        <v>846.910665120872</v>
      </c>
      <c r="F162" s="13" t="n">
        <f aca="false">IF(AND(MOD(A162,12)=0,C162-E162&gt;0),MIN(MAX($B$9,0),C162-E162),0)</f>
        <v>0</v>
      </c>
      <c r="G162" s="13" t="n">
        <f aca="false">MAX(C162-E162-F162,0)</f>
        <v>250311.589914552</v>
      </c>
    </row>
    <row r="163" customFormat="false" ht="15" hidden="false" customHeight="false" outlineLevel="0" collapsed="false">
      <c r="A163" s="12" t="n">
        <v>142</v>
      </c>
      <c r="B163" s="12" t="n">
        <f aca="false">ROUNDUP(A163/12,0)</f>
        <v>12</v>
      </c>
      <c r="C163" s="13" t="n">
        <f aca="false">G162</f>
        <v>250311.589914552</v>
      </c>
      <c r="D163" s="13" t="n">
        <f aca="false">IF(C163&lt;=0,0,C163*$B$6/12)</f>
        <v>667.497573105472</v>
      </c>
      <c r="E163" s="13" t="n">
        <f aca="false">IF(C163&lt;=0,0,MIN($B$12-D163,C163))</f>
        <v>849.169093561195</v>
      </c>
      <c r="F163" s="13" t="n">
        <f aca="false">IF(AND(MOD(A163,12)=0,C163-E163&gt;0),MIN(MAX($B$9,0),C163-E163),0)</f>
        <v>0</v>
      </c>
      <c r="G163" s="13" t="n">
        <f aca="false">MAX(C163-E163-F163,0)</f>
        <v>249462.420820991</v>
      </c>
    </row>
    <row r="164" customFormat="false" ht="15" hidden="false" customHeight="false" outlineLevel="0" collapsed="false">
      <c r="A164" s="12" t="n">
        <v>143</v>
      </c>
      <c r="B164" s="12" t="n">
        <f aca="false">ROUNDUP(A164/12,0)</f>
        <v>12</v>
      </c>
      <c r="C164" s="13" t="n">
        <f aca="false">G163</f>
        <v>249462.420820991</v>
      </c>
      <c r="D164" s="13" t="n">
        <f aca="false">IF(C164&lt;=0,0,C164*$B$6/12)</f>
        <v>665.233122189309</v>
      </c>
      <c r="E164" s="13" t="n">
        <f aca="false">IF(C164&lt;=0,0,MIN($B$12-D164,C164))</f>
        <v>851.433544477358</v>
      </c>
      <c r="F164" s="13" t="n">
        <f aca="false">IF(AND(MOD(A164,12)=0,C164-E164&gt;0),MIN(MAX($B$9,0),C164-E164),0)</f>
        <v>0</v>
      </c>
      <c r="G164" s="13" t="n">
        <f aca="false">MAX(C164-E164-F164,0)</f>
        <v>248610.987276514</v>
      </c>
    </row>
    <row r="165" customFormat="false" ht="15" hidden="false" customHeight="false" outlineLevel="0" collapsed="false">
      <c r="A165" s="12" t="n">
        <v>144</v>
      </c>
      <c r="B165" s="12" t="n">
        <f aca="false">ROUNDUP(A165/12,0)</f>
        <v>12</v>
      </c>
      <c r="C165" s="13" t="n">
        <f aca="false">G164</f>
        <v>248610.987276514</v>
      </c>
      <c r="D165" s="13" t="n">
        <f aca="false">IF(C165&lt;=0,0,C165*$B$6/12)</f>
        <v>662.96263273737</v>
      </c>
      <c r="E165" s="13" t="n">
        <f aca="false">IF(C165&lt;=0,0,MIN($B$12-D165,C165))</f>
        <v>853.704033929297</v>
      </c>
      <c r="F165" s="13" t="n">
        <f aca="false">IF(AND(MOD(A165,12)=0,C165-E165&gt;0),MIN(MAX($B$9,0),C165-E165),0)</f>
        <v>0</v>
      </c>
      <c r="G165" s="13" t="n">
        <f aca="false">MAX(C165-E165-F165,0)</f>
        <v>247757.283242584</v>
      </c>
    </row>
    <row r="166" customFormat="false" ht="15" hidden="false" customHeight="false" outlineLevel="0" collapsed="false">
      <c r="A166" s="12" t="n">
        <v>145</v>
      </c>
      <c r="B166" s="12" t="n">
        <f aca="false">ROUNDUP(A166/12,0)</f>
        <v>13</v>
      </c>
      <c r="C166" s="13" t="n">
        <f aca="false">G165</f>
        <v>247757.283242584</v>
      </c>
      <c r="D166" s="13" t="n">
        <f aca="false">IF(C166&lt;=0,0,C166*$B$6/12)</f>
        <v>660.686088646891</v>
      </c>
      <c r="E166" s="13" t="n">
        <f aca="false">IF(C166&lt;=0,0,MIN($B$12-D166,C166))</f>
        <v>855.980578019775</v>
      </c>
      <c r="F166" s="13" t="n">
        <f aca="false">IF(AND(MOD(A166,12)=0,C166-E166&gt;0),MIN(MAX($B$9,0),C166-E166),0)</f>
        <v>0</v>
      </c>
      <c r="G166" s="13" t="n">
        <f aca="false">MAX(C166-E166-F166,0)</f>
        <v>246901.302664564</v>
      </c>
    </row>
    <row r="167" customFormat="false" ht="15" hidden="false" customHeight="false" outlineLevel="0" collapsed="false">
      <c r="A167" s="12" t="n">
        <v>146</v>
      </c>
      <c r="B167" s="12" t="n">
        <f aca="false">ROUNDUP(A167/12,0)</f>
        <v>13</v>
      </c>
      <c r="C167" s="13" t="n">
        <f aca="false">G166</f>
        <v>246901.302664564</v>
      </c>
      <c r="D167" s="13" t="n">
        <f aca="false">IF(C167&lt;=0,0,C167*$B$6/12)</f>
        <v>658.403473772172</v>
      </c>
      <c r="E167" s="13" t="n">
        <f aca="false">IF(C167&lt;=0,0,MIN($B$12-D167,C167))</f>
        <v>858.263192894495</v>
      </c>
      <c r="F167" s="13" t="n">
        <f aca="false">IF(AND(MOD(A167,12)=0,C167-E167&gt;0),MIN(MAX($B$9,0),C167-E167),0)</f>
        <v>0</v>
      </c>
      <c r="G167" s="13" t="n">
        <f aca="false">MAX(C167-E167-F167,0)</f>
        <v>246043.03947167</v>
      </c>
    </row>
    <row r="168" customFormat="false" ht="15" hidden="false" customHeight="false" outlineLevel="0" collapsed="false">
      <c r="A168" s="12" t="n">
        <v>147</v>
      </c>
      <c r="B168" s="12" t="n">
        <f aca="false">ROUNDUP(A168/12,0)</f>
        <v>13</v>
      </c>
      <c r="C168" s="13" t="n">
        <f aca="false">G167</f>
        <v>246043.03947167</v>
      </c>
      <c r="D168" s="13" t="n">
        <f aca="false">IF(C168&lt;=0,0,C168*$B$6/12)</f>
        <v>656.114771924453</v>
      </c>
      <c r="E168" s="13" t="n">
        <f aca="false">IF(C168&lt;=0,0,MIN($B$12-D168,C168))</f>
        <v>860.551894742213</v>
      </c>
      <c r="F168" s="13" t="n">
        <f aca="false">IF(AND(MOD(A168,12)=0,C168-E168&gt;0),MIN(MAX($B$9,0),C168-E168),0)</f>
        <v>0</v>
      </c>
      <c r="G168" s="13" t="n">
        <f aca="false">MAX(C168-E168-F168,0)</f>
        <v>245182.487576928</v>
      </c>
    </row>
    <row r="169" customFormat="false" ht="15" hidden="false" customHeight="false" outlineLevel="0" collapsed="false">
      <c r="A169" s="12" t="n">
        <v>148</v>
      </c>
      <c r="B169" s="12" t="n">
        <f aca="false">ROUNDUP(A169/12,0)</f>
        <v>13</v>
      </c>
      <c r="C169" s="13" t="n">
        <f aca="false">G168</f>
        <v>245182.487576928</v>
      </c>
      <c r="D169" s="13" t="n">
        <f aca="false">IF(C169&lt;=0,0,C169*$B$6/12)</f>
        <v>653.819966871807</v>
      </c>
      <c r="E169" s="13" t="n">
        <f aca="false">IF(C169&lt;=0,0,MIN($B$12-D169,C169))</f>
        <v>862.846699794859</v>
      </c>
      <c r="F169" s="13" t="n">
        <f aca="false">IF(AND(MOD(A169,12)=0,C169-E169&gt;0),MIN(MAX($B$9,0),C169-E169),0)</f>
        <v>0</v>
      </c>
      <c r="G169" s="13" t="n">
        <f aca="false">MAX(C169-E169-F169,0)</f>
        <v>244319.640877133</v>
      </c>
    </row>
    <row r="170" customFormat="false" ht="15" hidden="false" customHeight="false" outlineLevel="0" collapsed="false">
      <c r="A170" s="12" t="n">
        <v>149</v>
      </c>
      <c r="B170" s="12" t="n">
        <f aca="false">ROUNDUP(A170/12,0)</f>
        <v>13</v>
      </c>
      <c r="C170" s="13" t="n">
        <f aca="false">G169</f>
        <v>244319.640877133</v>
      </c>
      <c r="D170" s="13" t="n">
        <f aca="false">IF(C170&lt;=0,0,C170*$B$6/12)</f>
        <v>651.519042339021</v>
      </c>
      <c r="E170" s="13" t="n">
        <f aca="false">IF(C170&lt;=0,0,MIN($B$12-D170,C170))</f>
        <v>865.147624327646</v>
      </c>
      <c r="F170" s="13" t="n">
        <f aca="false">IF(AND(MOD(A170,12)=0,C170-E170&gt;0),MIN(MAX($B$9,0),C170-E170),0)</f>
        <v>0</v>
      </c>
      <c r="G170" s="13" t="n">
        <f aca="false">MAX(C170-E170-F170,0)</f>
        <v>243454.493252805</v>
      </c>
    </row>
    <row r="171" customFormat="false" ht="15" hidden="false" customHeight="false" outlineLevel="0" collapsed="false">
      <c r="A171" s="12" t="n">
        <v>150</v>
      </c>
      <c r="B171" s="12" t="n">
        <f aca="false">ROUNDUP(A171/12,0)</f>
        <v>13</v>
      </c>
      <c r="C171" s="13" t="n">
        <f aca="false">G170</f>
        <v>243454.493252805</v>
      </c>
      <c r="D171" s="13" t="n">
        <f aca="false">IF(C171&lt;=0,0,C171*$B$6/12)</f>
        <v>649.211982007481</v>
      </c>
      <c r="E171" s="13" t="n">
        <f aca="false">IF(C171&lt;=0,0,MIN($B$12-D171,C171))</f>
        <v>867.454684659186</v>
      </c>
      <c r="F171" s="13" t="n">
        <f aca="false">IF(AND(MOD(A171,12)=0,C171-E171&gt;0),MIN(MAX($B$9,0),C171-E171),0)</f>
        <v>0</v>
      </c>
      <c r="G171" s="13" t="n">
        <f aca="false">MAX(C171-E171-F171,0)</f>
        <v>242587.038568146</v>
      </c>
    </row>
    <row r="172" customFormat="false" ht="15" hidden="false" customHeight="false" outlineLevel="0" collapsed="false">
      <c r="A172" s="12" t="n">
        <v>151</v>
      </c>
      <c r="B172" s="12" t="n">
        <f aca="false">ROUNDUP(A172/12,0)</f>
        <v>13</v>
      </c>
      <c r="C172" s="13" t="n">
        <f aca="false">G171</f>
        <v>242587.038568146</v>
      </c>
      <c r="D172" s="13" t="n">
        <f aca="false">IF(C172&lt;=0,0,C172*$B$6/12)</f>
        <v>646.898769515056</v>
      </c>
      <c r="E172" s="13" t="n">
        <f aca="false">IF(C172&lt;=0,0,MIN($B$12-D172,C172))</f>
        <v>869.767897151611</v>
      </c>
      <c r="F172" s="13" t="n">
        <f aca="false">IF(AND(MOD(A172,12)=0,C172-E172&gt;0),MIN(MAX($B$9,0),C172-E172),0)</f>
        <v>0</v>
      </c>
      <c r="G172" s="13" t="n">
        <f aca="false">MAX(C172-E172-F172,0)</f>
        <v>241717.270670994</v>
      </c>
    </row>
    <row r="173" customFormat="false" ht="15" hidden="false" customHeight="false" outlineLevel="0" collapsed="false">
      <c r="A173" s="12" t="n">
        <v>152</v>
      </c>
      <c r="B173" s="12" t="n">
        <f aca="false">ROUNDUP(A173/12,0)</f>
        <v>13</v>
      </c>
      <c r="C173" s="13" t="n">
        <f aca="false">G172</f>
        <v>241717.270670994</v>
      </c>
      <c r="D173" s="13" t="n">
        <f aca="false">IF(C173&lt;=0,0,C173*$B$6/12)</f>
        <v>644.579388455985</v>
      </c>
      <c r="E173" s="13" t="n">
        <f aca="false">IF(C173&lt;=0,0,MIN($B$12-D173,C173))</f>
        <v>872.087278210682</v>
      </c>
      <c r="F173" s="13" t="n">
        <f aca="false">IF(AND(MOD(A173,12)=0,C173-E173&gt;0),MIN(MAX($B$9,0),C173-E173),0)</f>
        <v>0</v>
      </c>
      <c r="G173" s="13" t="n">
        <f aca="false">MAX(C173-E173-F173,0)</f>
        <v>240845.183392784</v>
      </c>
    </row>
    <row r="174" customFormat="false" ht="15" hidden="false" customHeight="false" outlineLevel="0" collapsed="false">
      <c r="A174" s="12" t="n">
        <v>153</v>
      </c>
      <c r="B174" s="12" t="n">
        <f aca="false">ROUNDUP(A174/12,0)</f>
        <v>13</v>
      </c>
      <c r="C174" s="13" t="n">
        <f aca="false">G173</f>
        <v>240845.183392784</v>
      </c>
      <c r="D174" s="13" t="n">
        <f aca="false">IF(C174&lt;=0,0,C174*$B$6/12)</f>
        <v>642.253822380757</v>
      </c>
      <c r="E174" s="13" t="n">
        <f aca="false">IF(C174&lt;=0,0,MIN($B$12-D174,C174))</f>
        <v>874.41284428591</v>
      </c>
      <c r="F174" s="13" t="n">
        <f aca="false">IF(AND(MOD(A174,12)=0,C174-E174&gt;0),MIN(MAX($B$9,0),C174-E174),0)</f>
        <v>0</v>
      </c>
      <c r="G174" s="13" t="n">
        <f aca="false">MAX(C174-E174-F174,0)</f>
        <v>239970.770548498</v>
      </c>
    </row>
    <row r="175" customFormat="false" ht="15" hidden="false" customHeight="false" outlineLevel="0" collapsed="false">
      <c r="A175" s="12" t="n">
        <v>154</v>
      </c>
      <c r="B175" s="12" t="n">
        <f aca="false">ROUNDUP(A175/12,0)</f>
        <v>13</v>
      </c>
      <c r="C175" s="13" t="n">
        <f aca="false">G174</f>
        <v>239970.770548498</v>
      </c>
      <c r="D175" s="13" t="n">
        <f aca="false">IF(C175&lt;=0,0,C175*$B$6/12)</f>
        <v>639.922054795994</v>
      </c>
      <c r="E175" s="13" t="n">
        <f aca="false">IF(C175&lt;=0,0,MIN($B$12-D175,C175))</f>
        <v>876.744611870673</v>
      </c>
      <c r="F175" s="13" t="n">
        <f aca="false">IF(AND(MOD(A175,12)=0,C175-E175&gt;0),MIN(MAX($B$9,0),C175-E175),0)</f>
        <v>0</v>
      </c>
      <c r="G175" s="13" t="n">
        <f aca="false">MAX(C175-E175-F175,0)</f>
        <v>239094.025936627</v>
      </c>
    </row>
    <row r="176" customFormat="false" ht="15" hidden="false" customHeight="false" outlineLevel="0" collapsed="false">
      <c r="A176" s="12" t="n">
        <v>155</v>
      </c>
      <c r="B176" s="12" t="n">
        <f aca="false">ROUNDUP(A176/12,0)</f>
        <v>13</v>
      </c>
      <c r="C176" s="13" t="n">
        <f aca="false">G175</f>
        <v>239094.025936627</v>
      </c>
      <c r="D176" s="13" t="n">
        <f aca="false">IF(C176&lt;=0,0,C176*$B$6/12)</f>
        <v>637.584069164339</v>
      </c>
      <c r="E176" s="13" t="n">
        <f aca="false">IF(C176&lt;=0,0,MIN($B$12-D176,C176))</f>
        <v>879.082597502328</v>
      </c>
      <c r="F176" s="13" t="n">
        <f aca="false">IF(AND(MOD(A176,12)=0,C176-E176&gt;0),MIN(MAX($B$9,0),C176-E176),0)</f>
        <v>0</v>
      </c>
      <c r="G176" s="13" t="n">
        <f aca="false">MAX(C176-E176-F176,0)</f>
        <v>238214.943339125</v>
      </c>
    </row>
    <row r="177" customFormat="false" ht="15" hidden="false" customHeight="false" outlineLevel="0" collapsed="false">
      <c r="A177" s="12" t="n">
        <v>156</v>
      </c>
      <c r="B177" s="12" t="n">
        <f aca="false">ROUNDUP(A177/12,0)</f>
        <v>13</v>
      </c>
      <c r="C177" s="13" t="n">
        <f aca="false">G176</f>
        <v>238214.943339125</v>
      </c>
      <c r="D177" s="13" t="n">
        <f aca="false">IF(C177&lt;=0,0,C177*$B$6/12)</f>
        <v>635.239848904333</v>
      </c>
      <c r="E177" s="13" t="n">
        <f aca="false">IF(C177&lt;=0,0,MIN($B$12-D177,C177))</f>
        <v>881.426817762334</v>
      </c>
      <c r="F177" s="13" t="n">
        <f aca="false">IF(AND(MOD(A177,12)=0,C177-E177&gt;0),MIN(MAX($B$9,0),C177-E177),0)</f>
        <v>0</v>
      </c>
      <c r="G177" s="13" t="n">
        <f aca="false">MAX(C177-E177-F177,0)</f>
        <v>237333.516521362</v>
      </c>
    </row>
    <row r="178" customFormat="false" ht="15" hidden="false" customHeight="false" outlineLevel="0" collapsed="false">
      <c r="A178" s="12" t="n">
        <v>157</v>
      </c>
      <c r="B178" s="12" t="n">
        <f aca="false">ROUNDUP(A178/12,0)</f>
        <v>14</v>
      </c>
      <c r="C178" s="13" t="n">
        <f aca="false">G177</f>
        <v>237333.516521362</v>
      </c>
      <c r="D178" s="13" t="n">
        <f aca="false">IF(C178&lt;=0,0,C178*$B$6/12)</f>
        <v>632.8893773903</v>
      </c>
      <c r="E178" s="13" t="n">
        <f aca="false">IF(C178&lt;=0,0,MIN($B$12-D178,C178))</f>
        <v>883.777289276367</v>
      </c>
      <c r="F178" s="13" t="n">
        <f aca="false">IF(AND(MOD(A178,12)=0,C178-E178&gt;0),MIN(MAX($B$9,0),C178-E178),0)</f>
        <v>0</v>
      </c>
      <c r="G178" s="13" t="n">
        <f aca="false">MAX(C178-E178-F178,0)</f>
        <v>236449.739232086</v>
      </c>
    </row>
    <row r="179" customFormat="false" ht="15" hidden="false" customHeight="false" outlineLevel="0" collapsed="false">
      <c r="A179" s="12" t="n">
        <v>158</v>
      </c>
      <c r="B179" s="12" t="n">
        <f aca="false">ROUNDUP(A179/12,0)</f>
        <v>14</v>
      </c>
      <c r="C179" s="13" t="n">
        <f aca="false">G178</f>
        <v>236449.739232086</v>
      </c>
      <c r="D179" s="13" t="n">
        <f aca="false">IF(C179&lt;=0,0,C179*$B$6/12)</f>
        <v>630.53263795223</v>
      </c>
      <c r="E179" s="13" t="n">
        <f aca="false">IF(C179&lt;=0,0,MIN($B$12-D179,C179))</f>
        <v>886.134028714437</v>
      </c>
      <c r="F179" s="13" t="n">
        <f aca="false">IF(AND(MOD(A179,12)=0,C179-E179&gt;0),MIN(MAX($B$9,0),C179-E179),0)</f>
        <v>0</v>
      </c>
      <c r="G179" s="13" t="n">
        <f aca="false">MAX(C179-E179-F179,0)</f>
        <v>235563.605203372</v>
      </c>
    </row>
    <row r="180" customFormat="false" ht="15" hidden="false" customHeight="false" outlineLevel="0" collapsed="false">
      <c r="A180" s="12" t="n">
        <v>159</v>
      </c>
      <c r="B180" s="12" t="n">
        <f aca="false">ROUNDUP(A180/12,0)</f>
        <v>14</v>
      </c>
      <c r="C180" s="13" t="n">
        <f aca="false">G179</f>
        <v>235563.605203372</v>
      </c>
      <c r="D180" s="13" t="n">
        <f aca="false">IF(C180&lt;=0,0,C180*$B$6/12)</f>
        <v>628.169613875658</v>
      </c>
      <c r="E180" s="13" t="n">
        <f aca="false">IF(C180&lt;=0,0,MIN($B$12-D180,C180))</f>
        <v>888.497052791009</v>
      </c>
      <c r="F180" s="13" t="n">
        <f aca="false">IF(AND(MOD(A180,12)=0,C180-E180&gt;0),MIN(MAX($B$9,0),C180-E180),0)</f>
        <v>0</v>
      </c>
      <c r="G180" s="13" t="n">
        <f aca="false">MAX(C180-E180-F180,0)</f>
        <v>234675.108150581</v>
      </c>
    </row>
    <row r="181" customFormat="false" ht="15" hidden="false" customHeight="false" outlineLevel="0" collapsed="false">
      <c r="A181" s="12" t="n">
        <v>160</v>
      </c>
      <c r="B181" s="12" t="n">
        <f aca="false">ROUNDUP(A181/12,0)</f>
        <v>14</v>
      </c>
      <c r="C181" s="13" t="n">
        <f aca="false">G180</f>
        <v>234675.108150581</v>
      </c>
      <c r="D181" s="13" t="n">
        <f aca="false">IF(C181&lt;=0,0,C181*$B$6/12)</f>
        <v>625.800288401549</v>
      </c>
      <c r="E181" s="13" t="n">
        <f aca="false">IF(C181&lt;=0,0,MIN($B$12-D181,C181))</f>
        <v>890.866378265118</v>
      </c>
      <c r="F181" s="13" t="n">
        <f aca="false">IF(AND(MOD(A181,12)=0,C181-E181&gt;0),MIN(MAX($B$9,0),C181-E181),0)</f>
        <v>0</v>
      </c>
      <c r="G181" s="13" t="n">
        <f aca="false">MAX(C181-E181-F181,0)</f>
        <v>233784.241772316</v>
      </c>
    </row>
    <row r="182" customFormat="false" ht="15" hidden="false" customHeight="false" outlineLevel="0" collapsed="false">
      <c r="A182" s="12" t="n">
        <v>161</v>
      </c>
      <c r="B182" s="12" t="n">
        <f aca="false">ROUNDUP(A182/12,0)</f>
        <v>14</v>
      </c>
      <c r="C182" s="13" t="n">
        <f aca="false">G181</f>
        <v>233784.241772316</v>
      </c>
      <c r="D182" s="13" t="n">
        <f aca="false">IF(C182&lt;=0,0,C182*$B$6/12)</f>
        <v>623.424644726175</v>
      </c>
      <c r="E182" s="13" t="n">
        <f aca="false">IF(C182&lt;=0,0,MIN($B$12-D182,C182))</f>
        <v>893.242021940492</v>
      </c>
      <c r="F182" s="13" t="n">
        <f aca="false">IF(AND(MOD(A182,12)=0,C182-E182&gt;0),MIN(MAX($B$9,0),C182-E182),0)</f>
        <v>0</v>
      </c>
      <c r="G182" s="13" t="n">
        <f aca="false">MAX(C182-E182-F182,0)</f>
        <v>232890.999750375</v>
      </c>
    </row>
    <row r="183" customFormat="false" ht="15" hidden="false" customHeight="false" outlineLevel="0" collapsed="false">
      <c r="A183" s="12" t="n">
        <v>162</v>
      </c>
      <c r="B183" s="12" t="n">
        <f aca="false">ROUNDUP(A183/12,0)</f>
        <v>14</v>
      </c>
      <c r="C183" s="13" t="n">
        <f aca="false">G182</f>
        <v>232890.999750375</v>
      </c>
      <c r="D183" s="13" t="n">
        <f aca="false">IF(C183&lt;=0,0,C183*$B$6/12)</f>
        <v>621.042666001</v>
      </c>
      <c r="E183" s="13" t="n">
        <f aca="false">IF(C183&lt;=0,0,MIN($B$12-D183,C183))</f>
        <v>895.624000665667</v>
      </c>
      <c r="F183" s="13" t="n">
        <f aca="false">IF(AND(MOD(A183,12)=0,C183-E183&gt;0),MIN(MAX($B$9,0),C183-E183),0)</f>
        <v>0</v>
      </c>
      <c r="G183" s="13" t="n">
        <f aca="false">MAX(C183-E183-F183,0)</f>
        <v>231995.375749709</v>
      </c>
    </row>
    <row r="184" customFormat="false" ht="15" hidden="false" customHeight="false" outlineLevel="0" collapsed="false">
      <c r="A184" s="12" t="n">
        <v>163</v>
      </c>
      <c r="B184" s="12" t="n">
        <f aca="false">ROUNDUP(A184/12,0)</f>
        <v>14</v>
      </c>
      <c r="C184" s="13" t="n">
        <f aca="false">G183</f>
        <v>231995.375749709</v>
      </c>
      <c r="D184" s="13" t="n">
        <f aca="false">IF(C184&lt;=0,0,C184*$B$6/12)</f>
        <v>618.654335332558</v>
      </c>
      <c r="E184" s="13" t="n">
        <f aca="false">IF(C184&lt;=0,0,MIN($B$12-D184,C184))</f>
        <v>898.012331334108</v>
      </c>
      <c r="F184" s="13" t="n">
        <f aca="false">IF(AND(MOD(A184,12)=0,C184-E184&gt;0),MIN(MAX($B$9,0),C184-E184),0)</f>
        <v>0</v>
      </c>
      <c r="G184" s="13" t="n">
        <f aca="false">MAX(C184-E184-F184,0)</f>
        <v>231097.363418375</v>
      </c>
    </row>
    <row r="185" customFormat="false" ht="15" hidden="false" customHeight="false" outlineLevel="0" collapsed="false">
      <c r="A185" s="12" t="n">
        <v>164</v>
      </c>
      <c r="B185" s="12" t="n">
        <f aca="false">ROUNDUP(A185/12,0)</f>
        <v>14</v>
      </c>
      <c r="C185" s="13" t="n">
        <f aca="false">G184</f>
        <v>231097.363418375</v>
      </c>
      <c r="D185" s="13" t="n">
        <f aca="false">IF(C185&lt;=0,0,C185*$B$6/12)</f>
        <v>616.259635782334</v>
      </c>
      <c r="E185" s="13" t="n">
        <f aca="false">IF(C185&lt;=0,0,MIN($B$12-D185,C185))</f>
        <v>900.407030884333</v>
      </c>
      <c r="F185" s="13" t="n">
        <f aca="false">IF(AND(MOD(A185,12)=0,C185-E185&gt;0),MIN(MAX($B$9,0),C185-E185),0)</f>
        <v>0</v>
      </c>
      <c r="G185" s="13" t="n">
        <f aca="false">MAX(C185-E185-F185,0)</f>
        <v>230196.956387491</v>
      </c>
    </row>
    <row r="186" customFormat="false" ht="15" hidden="false" customHeight="false" outlineLevel="0" collapsed="false">
      <c r="A186" s="12" t="n">
        <v>165</v>
      </c>
      <c r="B186" s="12" t="n">
        <f aca="false">ROUNDUP(A186/12,0)</f>
        <v>14</v>
      </c>
      <c r="C186" s="13" t="n">
        <f aca="false">G185</f>
        <v>230196.956387491</v>
      </c>
      <c r="D186" s="13" t="n">
        <f aca="false">IF(C186&lt;=0,0,C186*$B$6/12)</f>
        <v>613.858550366643</v>
      </c>
      <c r="E186" s="13" t="n">
        <f aca="false">IF(C186&lt;=0,0,MIN($B$12-D186,C186))</f>
        <v>902.808116300024</v>
      </c>
      <c r="F186" s="13" t="n">
        <f aca="false">IF(AND(MOD(A186,12)=0,C186-E186&gt;0),MIN(MAX($B$9,0),C186-E186),0)</f>
        <v>0</v>
      </c>
      <c r="G186" s="13" t="n">
        <f aca="false">MAX(C186-E186-F186,0)</f>
        <v>229294.148271191</v>
      </c>
    </row>
    <row r="187" customFormat="false" ht="15" hidden="false" customHeight="false" outlineLevel="0" collapsed="false">
      <c r="A187" s="12" t="n">
        <v>166</v>
      </c>
      <c r="B187" s="12" t="n">
        <f aca="false">ROUNDUP(A187/12,0)</f>
        <v>14</v>
      </c>
      <c r="C187" s="13" t="n">
        <f aca="false">G186</f>
        <v>229294.148271191</v>
      </c>
      <c r="D187" s="13" t="n">
        <f aca="false">IF(C187&lt;=0,0,C187*$B$6/12)</f>
        <v>611.451062056509</v>
      </c>
      <c r="E187" s="13" t="n">
        <f aca="false">IF(C187&lt;=0,0,MIN($B$12-D187,C187))</f>
        <v>905.215604610158</v>
      </c>
      <c r="F187" s="13" t="n">
        <f aca="false">IF(AND(MOD(A187,12)=0,C187-E187&gt;0),MIN(MAX($B$9,0),C187-E187),0)</f>
        <v>0</v>
      </c>
      <c r="G187" s="13" t="n">
        <f aca="false">MAX(C187-E187-F187,0)</f>
        <v>228388.932666581</v>
      </c>
    </row>
    <row r="188" customFormat="false" ht="15" hidden="false" customHeight="false" outlineLevel="0" collapsed="false">
      <c r="A188" s="12" t="n">
        <v>167</v>
      </c>
      <c r="B188" s="12" t="n">
        <f aca="false">ROUNDUP(A188/12,0)</f>
        <v>14</v>
      </c>
      <c r="C188" s="13" t="n">
        <f aca="false">G187</f>
        <v>228388.932666581</v>
      </c>
      <c r="D188" s="13" t="n">
        <f aca="false">IF(C188&lt;=0,0,C188*$B$6/12)</f>
        <v>609.037153777549</v>
      </c>
      <c r="E188" s="13" t="n">
        <f aca="false">IF(C188&lt;=0,0,MIN($B$12-D188,C188))</f>
        <v>907.629512889118</v>
      </c>
      <c r="F188" s="13" t="n">
        <f aca="false">IF(AND(MOD(A188,12)=0,C188-E188&gt;0),MIN(MAX($B$9,0),C188-E188),0)</f>
        <v>0</v>
      </c>
      <c r="G188" s="13" t="n">
        <f aca="false">MAX(C188-E188-F188,0)</f>
        <v>227481.303153692</v>
      </c>
    </row>
    <row r="189" customFormat="false" ht="15" hidden="false" customHeight="false" outlineLevel="0" collapsed="false">
      <c r="A189" s="12" t="n">
        <v>168</v>
      </c>
      <c r="B189" s="12" t="n">
        <f aca="false">ROUNDUP(A189/12,0)</f>
        <v>14</v>
      </c>
      <c r="C189" s="13" t="n">
        <f aca="false">G188</f>
        <v>227481.303153692</v>
      </c>
      <c r="D189" s="13" t="n">
        <f aca="false">IF(C189&lt;=0,0,C189*$B$6/12)</f>
        <v>606.616808409844</v>
      </c>
      <c r="E189" s="13" t="n">
        <f aca="false">IF(C189&lt;=0,0,MIN($B$12-D189,C189))</f>
        <v>910.049858256822</v>
      </c>
      <c r="F189" s="13" t="n">
        <f aca="false">IF(AND(MOD(A189,12)=0,C189-E189&gt;0),MIN(MAX($B$9,0),C189-E189),0)</f>
        <v>0</v>
      </c>
      <c r="G189" s="13" t="n">
        <f aca="false">MAX(C189-E189-F189,0)</f>
        <v>226571.253295435</v>
      </c>
    </row>
    <row r="190" customFormat="false" ht="15" hidden="false" customHeight="false" outlineLevel="0" collapsed="false">
      <c r="A190" s="12" t="n">
        <v>169</v>
      </c>
      <c r="B190" s="12" t="n">
        <f aca="false">ROUNDUP(A190/12,0)</f>
        <v>15</v>
      </c>
      <c r="C190" s="13" t="n">
        <f aca="false">G189</f>
        <v>226571.253295435</v>
      </c>
      <c r="D190" s="13" t="n">
        <f aca="false">IF(C190&lt;=0,0,C190*$B$6/12)</f>
        <v>604.190008787826</v>
      </c>
      <c r="E190" s="13" t="n">
        <f aca="false">IF(C190&lt;=0,0,MIN($B$12-D190,C190))</f>
        <v>912.476657878841</v>
      </c>
      <c r="F190" s="13" t="n">
        <f aca="false">IF(AND(MOD(A190,12)=0,C190-E190&gt;0),MIN(MAX($B$9,0),C190-E190),0)</f>
        <v>0</v>
      </c>
      <c r="G190" s="13" t="n">
        <f aca="false">MAX(C190-E190-F190,0)</f>
        <v>225658.776637556</v>
      </c>
    </row>
    <row r="191" customFormat="false" ht="15" hidden="false" customHeight="false" outlineLevel="0" collapsed="false">
      <c r="A191" s="12" t="n">
        <v>170</v>
      </c>
      <c r="B191" s="12" t="n">
        <f aca="false">ROUNDUP(A191/12,0)</f>
        <v>15</v>
      </c>
      <c r="C191" s="13" t="n">
        <f aca="false">G190</f>
        <v>225658.776637556</v>
      </c>
      <c r="D191" s="13" t="n">
        <f aca="false">IF(C191&lt;=0,0,C191*$B$6/12)</f>
        <v>601.756737700149</v>
      </c>
      <c r="E191" s="13" t="n">
        <f aca="false">IF(C191&lt;=0,0,MIN($B$12-D191,C191))</f>
        <v>914.909928966517</v>
      </c>
      <c r="F191" s="13" t="n">
        <f aca="false">IF(AND(MOD(A191,12)=0,C191-E191&gt;0),MIN(MAX($B$9,0),C191-E191),0)</f>
        <v>0</v>
      </c>
      <c r="G191" s="13" t="n">
        <f aca="false">MAX(C191-E191-F191,0)</f>
        <v>224743.866708589</v>
      </c>
    </row>
    <row r="192" customFormat="false" ht="15" hidden="false" customHeight="false" outlineLevel="0" collapsed="false">
      <c r="A192" s="12" t="n">
        <v>171</v>
      </c>
      <c r="B192" s="12" t="n">
        <f aca="false">ROUNDUP(A192/12,0)</f>
        <v>15</v>
      </c>
      <c r="C192" s="13" t="n">
        <f aca="false">G191</f>
        <v>224743.866708589</v>
      </c>
      <c r="D192" s="13" t="n">
        <f aca="false">IF(C192&lt;=0,0,C192*$B$6/12)</f>
        <v>599.316977889572</v>
      </c>
      <c r="E192" s="13" t="n">
        <f aca="false">IF(C192&lt;=0,0,MIN($B$12-D192,C192))</f>
        <v>917.349688777095</v>
      </c>
      <c r="F192" s="13" t="n">
        <f aca="false">IF(AND(MOD(A192,12)=0,C192-E192&gt;0),MIN(MAX($B$9,0),C192-E192),0)</f>
        <v>0</v>
      </c>
      <c r="G192" s="13" t="n">
        <f aca="false">MAX(C192-E192-F192,0)</f>
        <v>223826.517019812</v>
      </c>
    </row>
    <row r="193" customFormat="false" ht="15" hidden="false" customHeight="false" outlineLevel="0" collapsed="false">
      <c r="A193" s="12" t="n">
        <v>172</v>
      </c>
      <c r="B193" s="12" t="n">
        <f aca="false">ROUNDUP(A193/12,0)</f>
        <v>15</v>
      </c>
      <c r="C193" s="13" t="n">
        <f aca="false">G192</f>
        <v>223826.517019812</v>
      </c>
      <c r="D193" s="13" t="n">
        <f aca="false">IF(C193&lt;=0,0,C193*$B$6/12)</f>
        <v>596.870712052833</v>
      </c>
      <c r="E193" s="13" t="n">
        <f aca="false">IF(C193&lt;=0,0,MIN($B$12-D193,C193))</f>
        <v>919.795954613834</v>
      </c>
      <c r="F193" s="13" t="n">
        <f aca="false">IF(AND(MOD(A193,12)=0,C193-E193&gt;0),MIN(MAX($B$9,0),C193-E193),0)</f>
        <v>0</v>
      </c>
      <c r="G193" s="13" t="n">
        <f aca="false">MAX(C193-E193-F193,0)</f>
        <v>222906.721065199</v>
      </c>
    </row>
    <row r="194" customFormat="false" ht="15" hidden="false" customHeight="false" outlineLevel="0" collapsed="false">
      <c r="A194" s="12" t="n">
        <v>173</v>
      </c>
      <c r="B194" s="12" t="n">
        <f aca="false">ROUNDUP(A194/12,0)</f>
        <v>15</v>
      </c>
      <c r="C194" s="13" t="n">
        <f aca="false">G193</f>
        <v>222906.721065199</v>
      </c>
      <c r="D194" s="13" t="n">
        <f aca="false">IF(C194&lt;=0,0,C194*$B$6/12)</f>
        <v>594.41792284053</v>
      </c>
      <c r="E194" s="13" t="n">
        <f aca="false">IF(C194&lt;=0,0,MIN($B$12-D194,C194))</f>
        <v>922.248743826137</v>
      </c>
      <c r="F194" s="13" t="n">
        <f aca="false">IF(AND(MOD(A194,12)=0,C194-E194&gt;0),MIN(MAX($B$9,0),C194-E194),0)</f>
        <v>0</v>
      </c>
      <c r="G194" s="13" t="n">
        <f aca="false">MAX(C194-E194-F194,0)</f>
        <v>221984.472321372</v>
      </c>
    </row>
    <row r="195" customFormat="false" ht="15" hidden="false" customHeight="false" outlineLevel="0" collapsed="false">
      <c r="A195" s="12" t="n">
        <v>174</v>
      </c>
      <c r="B195" s="12" t="n">
        <f aca="false">ROUNDUP(A195/12,0)</f>
        <v>15</v>
      </c>
      <c r="C195" s="13" t="n">
        <f aca="false">G194</f>
        <v>221984.472321372</v>
      </c>
      <c r="D195" s="13" t="n">
        <f aca="false">IF(C195&lt;=0,0,C195*$B$6/12)</f>
        <v>591.958592856993</v>
      </c>
      <c r="E195" s="13" t="n">
        <f aca="false">IF(C195&lt;=0,0,MIN($B$12-D195,C195))</f>
        <v>924.708073809674</v>
      </c>
      <c r="F195" s="13" t="n">
        <f aca="false">IF(AND(MOD(A195,12)=0,C195-E195&gt;0),MIN(MAX($B$9,0),C195-E195),0)</f>
        <v>0</v>
      </c>
      <c r="G195" s="13" t="n">
        <f aca="false">MAX(C195-E195-F195,0)</f>
        <v>221059.764247563</v>
      </c>
    </row>
    <row r="196" customFormat="false" ht="15" hidden="false" customHeight="false" outlineLevel="0" collapsed="false">
      <c r="A196" s="12" t="n">
        <v>175</v>
      </c>
      <c r="B196" s="12" t="n">
        <f aca="false">ROUNDUP(A196/12,0)</f>
        <v>15</v>
      </c>
      <c r="C196" s="13" t="n">
        <f aca="false">G195</f>
        <v>221059.764247563</v>
      </c>
      <c r="D196" s="13" t="n">
        <f aca="false">IF(C196&lt;=0,0,C196*$B$6/12)</f>
        <v>589.492704660167</v>
      </c>
      <c r="E196" s="13" t="n">
        <f aca="false">IF(C196&lt;=0,0,MIN($B$12-D196,C196))</f>
        <v>927.173962006499</v>
      </c>
      <c r="F196" s="13" t="n">
        <f aca="false">IF(AND(MOD(A196,12)=0,C196-E196&gt;0),MIN(MAX($B$9,0),C196-E196),0)</f>
        <v>0</v>
      </c>
      <c r="G196" s="13" t="n">
        <f aca="false">MAX(C196-E196-F196,0)</f>
        <v>220132.590285556</v>
      </c>
    </row>
    <row r="197" customFormat="false" ht="15" hidden="false" customHeight="false" outlineLevel="0" collapsed="false">
      <c r="A197" s="12" t="n">
        <v>176</v>
      </c>
      <c r="B197" s="12" t="n">
        <f aca="false">ROUNDUP(A197/12,0)</f>
        <v>15</v>
      </c>
      <c r="C197" s="13" t="n">
        <f aca="false">G196</f>
        <v>220132.590285556</v>
      </c>
      <c r="D197" s="13" t="n">
        <f aca="false">IF(C197&lt;=0,0,C197*$B$6/12)</f>
        <v>587.020240761483</v>
      </c>
      <c r="E197" s="13" t="n">
        <f aca="false">IF(C197&lt;=0,0,MIN($B$12-D197,C197))</f>
        <v>929.646425905184</v>
      </c>
      <c r="F197" s="13" t="n">
        <f aca="false">IF(AND(MOD(A197,12)=0,C197-E197&gt;0),MIN(MAX($B$9,0),C197-E197),0)</f>
        <v>0</v>
      </c>
      <c r="G197" s="13" t="n">
        <f aca="false">MAX(C197-E197-F197,0)</f>
        <v>219202.943859651</v>
      </c>
    </row>
    <row r="198" customFormat="false" ht="15" hidden="false" customHeight="false" outlineLevel="0" collapsed="false">
      <c r="A198" s="12" t="n">
        <v>177</v>
      </c>
      <c r="B198" s="12" t="n">
        <f aca="false">ROUNDUP(A198/12,0)</f>
        <v>15</v>
      </c>
      <c r="C198" s="13" t="n">
        <f aca="false">G197</f>
        <v>219202.943859651</v>
      </c>
      <c r="D198" s="13" t="n">
        <f aca="false">IF(C198&lt;=0,0,C198*$B$6/12)</f>
        <v>584.541183625736</v>
      </c>
      <c r="E198" s="13" t="n">
        <f aca="false">IF(C198&lt;=0,0,MIN($B$12-D198,C198))</f>
        <v>932.125483040931</v>
      </c>
      <c r="F198" s="13" t="n">
        <f aca="false">IF(AND(MOD(A198,12)=0,C198-E198&gt;0),MIN(MAX($B$9,0),C198-E198),0)</f>
        <v>0</v>
      </c>
      <c r="G198" s="13" t="n">
        <f aca="false">MAX(C198-E198-F198,0)</f>
        <v>218270.81837661</v>
      </c>
    </row>
    <row r="199" customFormat="false" ht="15" hidden="false" customHeight="false" outlineLevel="0" collapsed="false">
      <c r="A199" s="12" t="n">
        <v>178</v>
      </c>
      <c r="B199" s="12" t="n">
        <f aca="false">ROUNDUP(A199/12,0)</f>
        <v>15</v>
      </c>
      <c r="C199" s="13" t="n">
        <f aca="false">G198</f>
        <v>218270.81837661</v>
      </c>
      <c r="D199" s="13" t="n">
        <f aca="false">IF(C199&lt;=0,0,C199*$B$6/12)</f>
        <v>582.05551567096</v>
      </c>
      <c r="E199" s="13" t="n">
        <f aca="false">IF(C199&lt;=0,0,MIN($B$12-D199,C199))</f>
        <v>934.611150995707</v>
      </c>
      <c r="F199" s="13" t="n">
        <f aca="false">IF(AND(MOD(A199,12)=0,C199-E199&gt;0),MIN(MAX($B$9,0),C199-E199),0)</f>
        <v>0</v>
      </c>
      <c r="G199" s="13" t="n">
        <f aca="false">MAX(C199-E199-F199,0)</f>
        <v>217336.207225614</v>
      </c>
    </row>
    <row r="200" customFormat="false" ht="15" hidden="false" customHeight="false" outlineLevel="0" collapsed="false">
      <c r="A200" s="12" t="n">
        <v>179</v>
      </c>
      <c r="B200" s="12" t="n">
        <f aca="false">ROUNDUP(A200/12,0)</f>
        <v>15</v>
      </c>
      <c r="C200" s="13" t="n">
        <f aca="false">G199</f>
        <v>217336.207225614</v>
      </c>
      <c r="D200" s="13" t="n">
        <f aca="false">IF(C200&lt;=0,0,C200*$B$6/12)</f>
        <v>579.563219268305</v>
      </c>
      <c r="E200" s="13" t="n">
        <f aca="false">IF(C200&lt;=0,0,MIN($B$12-D200,C200))</f>
        <v>937.103447398362</v>
      </c>
      <c r="F200" s="13" t="n">
        <f aca="false">IF(AND(MOD(A200,12)=0,C200-E200&gt;0),MIN(MAX($B$9,0),C200-E200),0)</f>
        <v>0</v>
      </c>
      <c r="G200" s="13" t="n">
        <f aca="false">MAX(C200-E200-F200,0)</f>
        <v>216399.103778216</v>
      </c>
    </row>
    <row r="201" customFormat="false" ht="15" hidden="false" customHeight="false" outlineLevel="0" collapsed="false">
      <c r="A201" s="12" t="n">
        <v>180</v>
      </c>
      <c r="B201" s="12" t="n">
        <f aca="false">ROUNDUP(A201/12,0)</f>
        <v>15</v>
      </c>
      <c r="C201" s="13" t="n">
        <f aca="false">G200</f>
        <v>216399.103778216</v>
      </c>
      <c r="D201" s="13" t="n">
        <f aca="false">IF(C201&lt;=0,0,C201*$B$6/12)</f>
        <v>577.06427674191</v>
      </c>
      <c r="E201" s="13" t="n">
        <f aca="false">IF(C201&lt;=0,0,MIN($B$12-D201,C201))</f>
        <v>939.602389924757</v>
      </c>
      <c r="F201" s="13" t="n">
        <f aca="false">IF(AND(MOD(A201,12)=0,C201-E201&gt;0),MIN(MAX($B$9,0),C201-E201),0)</f>
        <v>0</v>
      </c>
      <c r="G201" s="13" t="n">
        <f aca="false">MAX(C201-E201-F201,0)</f>
        <v>215459.501388291</v>
      </c>
    </row>
    <row r="202" customFormat="false" ht="15" hidden="false" customHeight="false" outlineLevel="0" collapsed="false">
      <c r="A202" s="12" t="n">
        <v>181</v>
      </c>
      <c r="B202" s="12" t="n">
        <f aca="false">ROUNDUP(A202/12,0)</f>
        <v>16</v>
      </c>
      <c r="C202" s="13" t="n">
        <f aca="false">G201</f>
        <v>215459.501388291</v>
      </c>
      <c r="D202" s="13" t="n">
        <f aca="false">IF(C202&lt;=0,0,C202*$B$6/12)</f>
        <v>574.558670368777</v>
      </c>
      <c r="E202" s="13" t="n">
        <f aca="false">IF(C202&lt;=0,0,MIN($B$12-D202,C202))</f>
        <v>942.10799629789</v>
      </c>
      <c r="F202" s="13" t="n">
        <f aca="false">IF(AND(MOD(A202,12)=0,C202-E202&gt;0),MIN(MAX($B$9,0),C202-E202),0)</f>
        <v>0</v>
      </c>
      <c r="G202" s="13" t="n">
        <f aca="false">MAX(C202-E202-F202,0)</f>
        <v>214517.393391993</v>
      </c>
    </row>
    <row r="203" customFormat="false" ht="15" hidden="false" customHeight="false" outlineLevel="0" collapsed="false">
      <c r="A203" s="12" t="n">
        <v>182</v>
      </c>
      <c r="B203" s="12" t="n">
        <f aca="false">ROUNDUP(A203/12,0)</f>
        <v>16</v>
      </c>
      <c r="C203" s="13" t="n">
        <f aca="false">G202</f>
        <v>214517.393391993</v>
      </c>
      <c r="D203" s="13" t="n">
        <f aca="false">IF(C203&lt;=0,0,C203*$B$6/12)</f>
        <v>572.046382378649</v>
      </c>
      <c r="E203" s="13" t="n">
        <f aca="false">IF(C203&lt;=0,0,MIN($B$12-D203,C203))</f>
        <v>944.620284288018</v>
      </c>
      <c r="F203" s="13" t="n">
        <f aca="false">IF(AND(MOD(A203,12)=0,C203-E203&gt;0),MIN(MAX($B$9,0),C203-E203),0)</f>
        <v>0</v>
      </c>
      <c r="G203" s="13" t="n">
        <f aca="false">MAX(C203-E203-F203,0)</f>
        <v>213572.773107705</v>
      </c>
    </row>
    <row r="204" customFormat="false" ht="15" hidden="false" customHeight="false" outlineLevel="0" collapsed="false">
      <c r="A204" s="12" t="n">
        <v>183</v>
      </c>
      <c r="B204" s="12" t="n">
        <f aca="false">ROUNDUP(A204/12,0)</f>
        <v>16</v>
      </c>
      <c r="C204" s="13" t="n">
        <f aca="false">G203</f>
        <v>213572.773107705</v>
      </c>
      <c r="D204" s="13" t="n">
        <f aca="false">IF(C204&lt;=0,0,C204*$B$6/12)</f>
        <v>569.527394953881</v>
      </c>
      <c r="E204" s="13" t="n">
        <f aca="false">IF(C204&lt;=0,0,MIN($B$12-D204,C204))</f>
        <v>947.139271712786</v>
      </c>
      <c r="F204" s="13" t="n">
        <f aca="false">IF(AND(MOD(A204,12)=0,C204-E204&gt;0),MIN(MAX($B$9,0),C204-E204),0)</f>
        <v>0</v>
      </c>
      <c r="G204" s="13" t="n">
        <f aca="false">MAX(C204-E204-F204,0)</f>
        <v>212625.633835993</v>
      </c>
    </row>
    <row r="205" customFormat="false" ht="15" hidden="false" customHeight="false" outlineLevel="0" collapsed="false">
      <c r="A205" s="12" t="n">
        <v>184</v>
      </c>
      <c r="B205" s="12" t="n">
        <f aca="false">ROUNDUP(A205/12,0)</f>
        <v>16</v>
      </c>
      <c r="C205" s="13" t="n">
        <f aca="false">G204</f>
        <v>212625.633835993</v>
      </c>
      <c r="D205" s="13" t="n">
        <f aca="false">IF(C205&lt;=0,0,C205*$B$6/12)</f>
        <v>567.001690229314</v>
      </c>
      <c r="E205" s="13" t="n">
        <f aca="false">IF(C205&lt;=0,0,MIN($B$12-D205,C205))</f>
        <v>949.664976437353</v>
      </c>
      <c r="F205" s="13" t="n">
        <f aca="false">IF(AND(MOD(A205,12)=0,C205-E205&gt;0),MIN(MAX($B$9,0),C205-E205),0)</f>
        <v>0</v>
      </c>
      <c r="G205" s="13" t="n">
        <f aca="false">MAX(C205-E205-F205,0)</f>
        <v>211675.968859555</v>
      </c>
    </row>
    <row r="206" customFormat="false" ht="15" hidden="false" customHeight="false" outlineLevel="0" collapsed="false">
      <c r="A206" s="12" t="n">
        <v>185</v>
      </c>
      <c r="B206" s="12" t="n">
        <f aca="false">ROUNDUP(A206/12,0)</f>
        <v>16</v>
      </c>
      <c r="C206" s="13" t="n">
        <f aca="false">G205</f>
        <v>211675.968859555</v>
      </c>
      <c r="D206" s="13" t="n">
        <f aca="false">IF(C206&lt;=0,0,C206*$B$6/12)</f>
        <v>564.469250292147</v>
      </c>
      <c r="E206" s="13" t="n">
        <f aca="false">IF(C206&lt;=0,0,MIN($B$12-D206,C206))</f>
        <v>952.197416374519</v>
      </c>
      <c r="F206" s="13" t="n">
        <f aca="false">IF(AND(MOD(A206,12)=0,C206-E206&gt;0),MIN(MAX($B$9,0),C206-E206),0)</f>
        <v>0</v>
      </c>
      <c r="G206" s="13" t="n">
        <f aca="false">MAX(C206-E206-F206,0)</f>
        <v>210723.771443181</v>
      </c>
    </row>
    <row r="207" customFormat="false" ht="15" hidden="false" customHeight="false" outlineLevel="0" collapsed="false">
      <c r="A207" s="12" t="n">
        <v>186</v>
      </c>
      <c r="B207" s="12" t="n">
        <f aca="false">ROUNDUP(A207/12,0)</f>
        <v>16</v>
      </c>
      <c r="C207" s="13" t="n">
        <f aca="false">G206</f>
        <v>210723.771443181</v>
      </c>
      <c r="D207" s="13" t="n">
        <f aca="false">IF(C207&lt;=0,0,C207*$B$6/12)</f>
        <v>561.930057181815</v>
      </c>
      <c r="E207" s="13" t="n">
        <f aca="false">IF(C207&lt;=0,0,MIN($B$12-D207,C207))</f>
        <v>954.736609484851</v>
      </c>
      <c r="F207" s="13" t="n">
        <f aca="false">IF(AND(MOD(A207,12)=0,C207-E207&gt;0),MIN(MAX($B$9,0),C207-E207),0)</f>
        <v>0</v>
      </c>
      <c r="G207" s="13" t="n">
        <f aca="false">MAX(C207-E207-F207,0)</f>
        <v>209769.034833696</v>
      </c>
    </row>
    <row r="208" customFormat="false" ht="15" hidden="false" customHeight="false" outlineLevel="0" collapsed="false">
      <c r="A208" s="12" t="n">
        <v>187</v>
      </c>
      <c r="B208" s="12" t="n">
        <f aca="false">ROUNDUP(A208/12,0)</f>
        <v>16</v>
      </c>
      <c r="C208" s="13" t="n">
        <f aca="false">G207</f>
        <v>209769.034833696</v>
      </c>
      <c r="D208" s="13" t="n">
        <f aca="false">IF(C208&lt;=0,0,C208*$B$6/12)</f>
        <v>559.384092889856</v>
      </c>
      <c r="E208" s="13" t="n">
        <f aca="false">IF(C208&lt;=0,0,MIN($B$12-D208,C208))</f>
        <v>957.282573776811</v>
      </c>
      <c r="F208" s="13" t="n">
        <f aca="false">IF(AND(MOD(A208,12)=0,C208-E208&gt;0),MIN(MAX($B$9,0),C208-E208),0)</f>
        <v>0</v>
      </c>
      <c r="G208" s="13" t="n">
        <f aca="false">MAX(C208-E208-F208,0)</f>
        <v>208811.752259919</v>
      </c>
    </row>
    <row r="209" customFormat="false" ht="15" hidden="false" customHeight="false" outlineLevel="0" collapsed="false">
      <c r="A209" s="12" t="n">
        <v>188</v>
      </c>
      <c r="B209" s="12" t="n">
        <f aca="false">ROUNDUP(A209/12,0)</f>
        <v>16</v>
      </c>
      <c r="C209" s="13" t="n">
        <f aca="false">G208</f>
        <v>208811.752259919</v>
      </c>
      <c r="D209" s="13" t="n">
        <f aca="false">IF(C209&lt;=0,0,C209*$B$6/12)</f>
        <v>556.831339359784</v>
      </c>
      <c r="E209" s="13" t="n">
        <f aca="false">IF(C209&lt;=0,0,MIN($B$12-D209,C209))</f>
        <v>959.835327306883</v>
      </c>
      <c r="F209" s="13" t="n">
        <f aca="false">IF(AND(MOD(A209,12)=0,C209-E209&gt;0),MIN(MAX($B$9,0),C209-E209),0)</f>
        <v>0</v>
      </c>
      <c r="G209" s="13" t="n">
        <f aca="false">MAX(C209-E209-F209,0)</f>
        <v>207851.916932612</v>
      </c>
    </row>
    <row r="210" customFormat="false" ht="15" hidden="false" customHeight="false" outlineLevel="0" collapsed="false">
      <c r="A210" s="12" t="n">
        <v>189</v>
      </c>
      <c r="B210" s="12" t="n">
        <f aca="false">ROUNDUP(A210/12,0)</f>
        <v>16</v>
      </c>
      <c r="C210" s="13" t="n">
        <f aca="false">G209</f>
        <v>207851.916932612</v>
      </c>
      <c r="D210" s="13" t="n">
        <f aca="false">IF(C210&lt;=0,0,C210*$B$6/12)</f>
        <v>554.271778486966</v>
      </c>
      <c r="E210" s="13" t="n">
        <f aca="false">IF(C210&lt;=0,0,MIN($B$12-D210,C210))</f>
        <v>962.394888179701</v>
      </c>
      <c r="F210" s="13" t="n">
        <f aca="false">IF(AND(MOD(A210,12)=0,C210-E210&gt;0),MIN(MAX($B$9,0),C210-E210),0)</f>
        <v>0</v>
      </c>
      <c r="G210" s="13" t="n">
        <f aca="false">MAX(C210-E210-F210,0)</f>
        <v>206889.522044433</v>
      </c>
    </row>
    <row r="211" customFormat="false" ht="15" hidden="false" customHeight="false" outlineLevel="0" collapsed="false">
      <c r="A211" s="12" t="n">
        <v>190</v>
      </c>
      <c r="B211" s="12" t="n">
        <f aca="false">ROUNDUP(A211/12,0)</f>
        <v>16</v>
      </c>
      <c r="C211" s="13" t="n">
        <f aca="false">G210</f>
        <v>206889.522044433</v>
      </c>
      <c r="D211" s="13" t="n">
        <f aca="false">IF(C211&lt;=0,0,C211*$B$6/12)</f>
        <v>551.705392118487</v>
      </c>
      <c r="E211" s="13" t="n">
        <f aca="false">IF(C211&lt;=0,0,MIN($B$12-D211,C211))</f>
        <v>964.96127454818</v>
      </c>
      <c r="F211" s="13" t="n">
        <f aca="false">IF(AND(MOD(A211,12)=0,C211-E211&gt;0),MIN(MAX($B$9,0),C211-E211),0)</f>
        <v>0</v>
      </c>
      <c r="G211" s="13" t="n">
        <f aca="false">MAX(C211-E211-F211,0)</f>
        <v>205924.560769884</v>
      </c>
    </row>
    <row r="212" customFormat="false" ht="15" hidden="false" customHeight="false" outlineLevel="0" collapsed="false">
      <c r="A212" s="12" t="n">
        <v>191</v>
      </c>
      <c r="B212" s="12" t="n">
        <f aca="false">ROUNDUP(A212/12,0)</f>
        <v>16</v>
      </c>
      <c r="C212" s="13" t="n">
        <f aca="false">G211</f>
        <v>205924.560769884</v>
      </c>
      <c r="D212" s="13" t="n">
        <f aca="false">IF(C212&lt;=0,0,C212*$B$6/12)</f>
        <v>549.132162053025</v>
      </c>
      <c r="E212" s="13" t="n">
        <f aca="false">IF(C212&lt;=0,0,MIN($B$12-D212,C212))</f>
        <v>967.534504613642</v>
      </c>
      <c r="F212" s="13" t="n">
        <f aca="false">IF(AND(MOD(A212,12)=0,C212-E212&gt;0),MIN(MAX($B$9,0),C212-E212),0)</f>
        <v>0</v>
      </c>
      <c r="G212" s="13" t="n">
        <f aca="false">MAX(C212-E212-F212,0)</f>
        <v>204957.026265271</v>
      </c>
    </row>
    <row r="213" customFormat="false" ht="15" hidden="false" customHeight="false" outlineLevel="0" collapsed="false">
      <c r="A213" s="12" t="n">
        <v>192</v>
      </c>
      <c r="B213" s="12" t="n">
        <f aca="false">ROUNDUP(A213/12,0)</f>
        <v>16</v>
      </c>
      <c r="C213" s="13" t="n">
        <f aca="false">G212</f>
        <v>204957.026265271</v>
      </c>
      <c r="D213" s="13" t="n">
        <f aca="false">IF(C213&lt;=0,0,C213*$B$6/12)</f>
        <v>546.552070040722</v>
      </c>
      <c r="E213" s="13" t="n">
        <f aca="false">IF(C213&lt;=0,0,MIN($B$12-D213,C213))</f>
        <v>970.114596625945</v>
      </c>
      <c r="F213" s="13" t="n">
        <f aca="false">IF(AND(MOD(A213,12)=0,C213-E213&gt;0),MIN(MAX($B$9,0),C213-E213),0)</f>
        <v>0</v>
      </c>
      <c r="G213" s="13" t="n">
        <f aca="false">MAX(C213-E213-F213,0)</f>
        <v>203986.911668645</v>
      </c>
    </row>
    <row r="214" customFormat="false" ht="15" hidden="false" customHeight="false" outlineLevel="0" collapsed="false">
      <c r="A214" s="12" t="n">
        <v>193</v>
      </c>
      <c r="B214" s="12" t="n">
        <f aca="false">ROUNDUP(A214/12,0)</f>
        <v>17</v>
      </c>
      <c r="C214" s="13" t="n">
        <f aca="false">G213</f>
        <v>203986.911668645</v>
      </c>
      <c r="D214" s="13" t="n">
        <f aca="false">IF(C214&lt;=0,0,C214*$B$6/12)</f>
        <v>543.965097783053</v>
      </c>
      <c r="E214" s="13" t="n">
        <f aca="false">IF(C214&lt;=0,0,MIN($B$12-D214,C214))</f>
        <v>972.701568883614</v>
      </c>
      <c r="F214" s="13" t="n">
        <f aca="false">IF(AND(MOD(A214,12)=0,C214-E214&gt;0),MIN(MAX($B$9,0),C214-E214),0)</f>
        <v>0</v>
      </c>
      <c r="G214" s="13" t="n">
        <f aca="false">MAX(C214-E214-F214,0)</f>
        <v>203014.210099761</v>
      </c>
    </row>
    <row r="215" customFormat="false" ht="15" hidden="false" customHeight="false" outlineLevel="0" collapsed="false">
      <c r="A215" s="12" t="n">
        <v>194</v>
      </c>
      <c r="B215" s="12" t="n">
        <f aca="false">ROUNDUP(A215/12,0)</f>
        <v>17</v>
      </c>
      <c r="C215" s="13" t="n">
        <f aca="false">G214</f>
        <v>203014.210099761</v>
      </c>
      <c r="D215" s="13" t="n">
        <f aca="false">IF(C215&lt;=0,0,C215*$B$6/12)</f>
        <v>541.371226932697</v>
      </c>
      <c r="E215" s="13" t="n">
        <f aca="false">IF(C215&lt;=0,0,MIN($B$12-D215,C215))</f>
        <v>975.29543973397</v>
      </c>
      <c r="F215" s="13" t="n">
        <f aca="false">IF(AND(MOD(A215,12)=0,C215-E215&gt;0),MIN(MAX($B$9,0),C215-E215),0)</f>
        <v>0</v>
      </c>
      <c r="G215" s="13" t="n">
        <f aca="false">MAX(C215-E215-F215,0)</f>
        <v>202038.914660027</v>
      </c>
    </row>
    <row r="216" customFormat="false" ht="15" hidden="false" customHeight="false" outlineLevel="0" collapsed="false">
      <c r="A216" s="12" t="n">
        <v>195</v>
      </c>
      <c r="B216" s="12" t="n">
        <f aca="false">ROUNDUP(A216/12,0)</f>
        <v>17</v>
      </c>
      <c r="C216" s="13" t="n">
        <f aca="false">G215</f>
        <v>202038.914660027</v>
      </c>
      <c r="D216" s="13" t="n">
        <f aca="false">IF(C216&lt;=0,0,C216*$B$6/12)</f>
        <v>538.770439093406</v>
      </c>
      <c r="E216" s="13" t="n">
        <f aca="false">IF(C216&lt;=0,0,MIN($B$12-D216,C216))</f>
        <v>977.896227573261</v>
      </c>
      <c r="F216" s="13" t="n">
        <f aca="false">IF(AND(MOD(A216,12)=0,C216-E216&gt;0),MIN(MAX($B$9,0),C216-E216),0)</f>
        <v>0</v>
      </c>
      <c r="G216" s="13" t="n">
        <f aca="false">MAX(C216-E216-F216,0)</f>
        <v>201061.018432454</v>
      </c>
    </row>
    <row r="217" customFormat="false" ht="15" hidden="false" customHeight="false" outlineLevel="0" collapsed="false">
      <c r="A217" s="12" t="n">
        <v>196</v>
      </c>
      <c r="B217" s="12" t="n">
        <f aca="false">ROUNDUP(A217/12,0)</f>
        <v>17</v>
      </c>
      <c r="C217" s="13" t="n">
        <f aca="false">G216</f>
        <v>201061.018432454</v>
      </c>
      <c r="D217" s="13" t="n">
        <f aca="false">IF(C217&lt;=0,0,C217*$B$6/12)</f>
        <v>536.162715819877</v>
      </c>
      <c r="E217" s="13" t="n">
        <f aca="false">IF(C217&lt;=0,0,MIN($B$12-D217,C217))</f>
        <v>980.50395084679</v>
      </c>
      <c r="F217" s="13" t="n">
        <f aca="false">IF(AND(MOD(A217,12)=0,C217-E217&gt;0),MIN(MAX($B$9,0),C217-E217),0)</f>
        <v>0</v>
      </c>
      <c r="G217" s="13" t="n">
        <f aca="false">MAX(C217-E217-F217,0)</f>
        <v>200080.514481607</v>
      </c>
    </row>
    <row r="218" customFormat="false" ht="15" hidden="false" customHeight="false" outlineLevel="0" collapsed="false">
      <c r="A218" s="12" t="n">
        <v>197</v>
      </c>
      <c r="B218" s="12" t="n">
        <f aca="false">ROUNDUP(A218/12,0)</f>
        <v>17</v>
      </c>
      <c r="C218" s="13" t="n">
        <f aca="false">G217</f>
        <v>200080.514481607</v>
      </c>
      <c r="D218" s="13" t="n">
        <f aca="false">IF(C218&lt;=0,0,C218*$B$6/12)</f>
        <v>533.548038617619</v>
      </c>
      <c r="E218" s="13" t="n">
        <f aca="false">IF(C218&lt;=0,0,MIN($B$12-D218,C218))</f>
        <v>983.118628049048</v>
      </c>
      <c r="F218" s="13" t="n">
        <f aca="false">IF(AND(MOD(A218,12)=0,C218-E218&gt;0),MIN(MAX($B$9,0),C218-E218),0)</f>
        <v>0</v>
      </c>
      <c r="G218" s="13" t="n">
        <f aca="false">MAX(C218-E218-F218,0)</f>
        <v>199097.395853558</v>
      </c>
    </row>
    <row r="219" customFormat="false" ht="15" hidden="false" customHeight="false" outlineLevel="0" collapsed="false">
      <c r="A219" s="12" t="n">
        <v>198</v>
      </c>
      <c r="B219" s="12" t="n">
        <f aca="false">ROUNDUP(A219/12,0)</f>
        <v>17</v>
      </c>
      <c r="C219" s="13" t="n">
        <f aca="false">G218</f>
        <v>199097.395853558</v>
      </c>
      <c r="D219" s="13" t="n">
        <f aca="false">IF(C219&lt;=0,0,C219*$B$6/12)</f>
        <v>530.926388942822</v>
      </c>
      <c r="E219" s="13" t="n">
        <f aca="false">IF(C219&lt;=0,0,MIN($B$12-D219,C219))</f>
        <v>985.740277723845</v>
      </c>
      <c r="F219" s="13" t="n">
        <f aca="false">IF(AND(MOD(A219,12)=0,C219-E219&gt;0),MIN(MAX($B$9,0),C219-E219),0)</f>
        <v>0</v>
      </c>
      <c r="G219" s="13" t="n">
        <f aca="false">MAX(C219-E219-F219,0)</f>
        <v>198111.655575834</v>
      </c>
    </row>
    <row r="220" customFormat="false" ht="15" hidden="false" customHeight="false" outlineLevel="0" collapsed="false">
      <c r="A220" s="12" t="n">
        <v>199</v>
      </c>
      <c r="B220" s="12" t="n">
        <f aca="false">ROUNDUP(A220/12,0)</f>
        <v>17</v>
      </c>
      <c r="C220" s="13" t="n">
        <f aca="false">G219</f>
        <v>198111.655575834</v>
      </c>
      <c r="D220" s="13" t="n">
        <f aca="false">IF(C220&lt;=0,0,C220*$B$6/12)</f>
        <v>528.297748202225</v>
      </c>
      <c r="E220" s="13" t="n">
        <f aca="false">IF(C220&lt;=0,0,MIN($B$12-D220,C220))</f>
        <v>988.368918464442</v>
      </c>
      <c r="F220" s="13" t="n">
        <f aca="false">IF(AND(MOD(A220,12)=0,C220-E220&gt;0),MIN(MAX($B$9,0),C220-E220),0)</f>
        <v>0</v>
      </c>
      <c r="G220" s="13" t="n">
        <f aca="false">MAX(C220-E220-F220,0)</f>
        <v>197123.28665737</v>
      </c>
    </row>
    <row r="221" customFormat="false" ht="15" hidden="false" customHeight="false" outlineLevel="0" collapsed="false">
      <c r="A221" s="12" t="n">
        <v>200</v>
      </c>
      <c r="B221" s="12" t="n">
        <f aca="false">ROUNDUP(A221/12,0)</f>
        <v>17</v>
      </c>
      <c r="C221" s="13" t="n">
        <f aca="false">G220</f>
        <v>197123.28665737</v>
      </c>
      <c r="D221" s="13" t="n">
        <f aca="false">IF(C221&lt;=0,0,C221*$B$6/12)</f>
        <v>525.662097752986</v>
      </c>
      <c r="E221" s="13" t="n">
        <f aca="false">IF(C221&lt;=0,0,MIN($B$12-D221,C221))</f>
        <v>991.004568913681</v>
      </c>
      <c r="F221" s="13" t="n">
        <f aca="false">IF(AND(MOD(A221,12)=0,C221-E221&gt;0),MIN(MAX($B$9,0),C221-E221),0)</f>
        <v>0</v>
      </c>
      <c r="G221" s="13" t="n">
        <f aca="false">MAX(C221-E221-F221,0)</f>
        <v>196132.282088456</v>
      </c>
    </row>
    <row r="222" customFormat="false" ht="15" hidden="false" customHeight="false" outlineLevel="0" collapsed="false">
      <c r="A222" s="12" t="n">
        <v>201</v>
      </c>
      <c r="B222" s="12" t="n">
        <f aca="false">ROUNDUP(A222/12,0)</f>
        <v>17</v>
      </c>
      <c r="C222" s="13" t="n">
        <f aca="false">G221</f>
        <v>196132.282088456</v>
      </c>
      <c r="D222" s="13" t="n">
        <f aca="false">IF(C222&lt;=0,0,C222*$B$6/12)</f>
        <v>523.01941890255</v>
      </c>
      <c r="E222" s="13" t="n">
        <f aca="false">IF(C222&lt;=0,0,MIN($B$12-D222,C222))</f>
        <v>993.647247764117</v>
      </c>
      <c r="F222" s="13" t="n">
        <f aca="false">IF(AND(MOD(A222,12)=0,C222-E222&gt;0),MIN(MAX($B$9,0),C222-E222),0)</f>
        <v>0</v>
      </c>
      <c r="G222" s="13" t="n">
        <f aca="false">MAX(C222-E222-F222,0)</f>
        <v>195138.634840692</v>
      </c>
    </row>
    <row r="223" customFormat="false" ht="15" hidden="false" customHeight="false" outlineLevel="0" collapsed="false">
      <c r="A223" s="12" t="n">
        <v>202</v>
      </c>
      <c r="B223" s="12" t="n">
        <f aca="false">ROUNDUP(A223/12,0)</f>
        <v>17</v>
      </c>
      <c r="C223" s="13" t="n">
        <f aca="false">G222</f>
        <v>195138.634840692</v>
      </c>
      <c r="D223" s="13" t="n">
        <f aca="false">IF(C223&lt;=0,0,C223*$B$6/12)</f>
        <v>520.369692908512</v>
      </c>
      <c r="E223" s="13" t="n">
        <f aca="false">IF(C223&lt;=0,0,MIN($B$12-D223,C223))</f>
        <v>996.296973758155</v>
      </c>
      <c r="F223" s="13" t="n">
        <f aca="false">IF(AND(MOD(A223,12)=0,C223-E223&gt;0),MIN(MAX($B$9,0),C223-E223),0)</f>
        <v>0</v>
      </c>
      <c r="G223" s="13" t="n">
        <f aca="false">MAX(C223-E223-F223,0)</f>
        <v>194142.337866934</v>
      </c>
    </row>
    <row r="224" customFormat="false" ht="15" hidden="false" customHeight="false" outlineLevel="0" collapsed="false">
      <c r="A224" s="12" t="n">
        <v>203</v>
      </c>
      <c r="B224" s="12" t="n">
        <f aca="false">ROUNDUP(A224/12,0)</f>
        <v>17</v>
      </c>
      <c r="C224" s="13" t="n">
        <f aca="false">G223</f>
        <v>194142.337866934</v>
      </c>
      <c r="D224" s="13" t="n">
        <f aca="false">IF(C224&lt;=0,0,C224*$B$6/12)</f>
        <v>517.71290097849</v>
      </c>
      <c r="E224" s="13" t="n">
        <f aca="false">IF(C224&lt;=0,0,MIN($B$12-D224,C224))</f>
        <v>998.953765688176</v>
      </c>
      <c r="F224" s="13" t="n">
        <f aca="false">IF(AND(MOD(A224,12)=0,C224-E224&gt;0),MIN(MAX($B$9,0),C224-E224),0)</f>
        <v>0</v>
      </c>
      <c r="G224" s="13" t="n">
        <f aca="false">MAX(C224-E224-F224,0)</f>
        <v>193143.384101246</v>
      </c>
    </row>
    <row r="225" customFormat="false" ht="15" hidden="false" customHeight="false" outlineLevel="0" collapsed="false">
      <c r="A225" s="12" t="n">
        <v>204</v>
      </c>
      <c r="B225" s="12" t="n">
        <f aca="false">ROUNDUP(A225/12,0)</f>
        <v>17</v>
      </c>
      <c r="C225" s="13" t="n">
        <f aca="false">G224</f>
        <v>193143.384101246</v>
      </c>
      <c r="D225" s="13" t="n">
        <f aca="false">IF(C225&lt;=0,0,C225*$B$6/12)</f>
        <v>515.049024269989</v>
      </c>
      <c r="E225" s="13" t="n">
        <f aca="false">IF(C225&lt;=0,0,MIN($B$12-D225,C225))</f>
        <v>1001.61764239668</v>
      </c>
      <c r="F225" s="13" t="n">
        <f aca="false">IF(AND(MOD(A225,12)=0,C225-E225&gt;0),MIN(MAX($B$9,0),C225-E225),0)</f>
        <v>0</v>
      </c>
      <c r="G225" s="13" t="n">
        <f aca="false">MAX(C225-E225-F225,0)</f>
        <v>192141.766458849</v>
      </c>
    </row>
    <row r="226" customFormat="false" ht="15" hidden="false" customHeight="false" outlineLevel="0" collapsed="false">
      <c r="A226" s="12" t="n">
        <v>205</v>
      </c>
      <c r="B226" s="12" t="n">
        <f aca="false">ROUNDUP(A226/12,0)</f>
        <v>18</v>
      </c>
      <c r="C226" s="13" t="n">
        <f aca="false">G225</f>
        <v>192141.766458849</v>
      </c>
      <c r="D226" s="13" t="n">
        <f aca="false">IF(C226&lt;=0,0,C226*$B$6/12)</f>
        <v>512.378043890264</v>
      </c>
      <c r="E226" s="13" t="n">
        <f aca="false">IF(C226&lt;=0,0,MIN($B$12-D226,C226))</f>
        <v>1004.2886227764</v>
      </c>
      <c r="F226" s="13" t="n">
        <f aca="false">IF(AND(MOD(A226,12)=0,C226-E226&gt;0),MIN(MAX($B$9,0),C226-E226),0)</f>
        <v>0</v>
      </c>
      <c r="G226" s="13" t="n">
        <f aca="false">MAX(C226-E226-F226,0)</f>
        <v>191137.477836073</v>
      </c>
    </row>
    <row r="227" customFormat="false" ht="15" hidden="false" customHeight="false" outlineLevel="0" collapsed="false">
      <c r="A227" s="12" t="n">
        <v>206</v>
      </c>
      <c r="B227" s="12" t="n">
        <f aca="false">ROUNDUP(A227/12,0)</f>
        <v>18</v>
      </c>
      <c r="C227" s="13" t="n">
        <f aca="false">G226</f>
        <v>191137.477836073</v>
      </c>
      <c r="D227" s="13" t="n">
        <f aca="false">IF(C227&lt;=0,0,C227*$B$6/12)</f>
        <v>509.699940896194</v>
      </c>
      <c r="E227" s="13" t="n">
        <f aca="false">IF(C227&lt;=0,0,MIN($B$12-D227,C227))</f>
        <v>1006.96672577047</v>
      </c>
      <c r="F227" s="13" t="n">
        <f aca="false">IF(AND(MOD(A227,12)=0,C227-E227&gt;0),MIN(MAX($B$9,0),C227-E227),0)</f>
        <v>0</v>
      </c>
      <c r="G227" s="13" t="n">
        <f aca="false">MAX(C227-E227-F227,0)</f>
        <v>190130.511110302</v>
      </c>
    </row>
    <row r="228" customFormat="false" ht="15" hidden="false" customHeight="false" outlineLevel="0" collapsed="false">
      <c r="A228" s="12" t="n">
        <v>207</v>
      </c>
      <c r="B228" s="12" t="n">
        <f aca="false">ROUNDUP(A228/12,0)</f>
        <v>18</v>
      </c>
      <c r="C228" s="13" t="n">
        <f aca="false">G227</f>
        <v>190130.511110302</v>
      </c>
      <c r="D228" s="13" t="n">
        <f aca="false">IF(C228&lt;=0,0,C228*$B$6/12)</f>
        <v>507.014696294139</v>
      </c>
      <c r="E228" s="13" t="n">
        <f aca="false">IF(C228&lt;=0,0,MIN($B$12-D228,C228))</f>
        <v>1009.65197037253</v>
      </c>
      <c r="F228" s="13" t="n">
        <f aca="false">IF(AND(MOD(A228,12)=0,C228-E228&gt;0),MIN(MAX($B$9,0),C228-E228),0)</f>
        <v>0</v>
      </c>
      <c r="G228" s="13" t="n">
        <f aca="false">MAX(C228-E228-F228,0)</f>
        <v>189120.85913993</v>
      </c>
    </row>
    <row r="229" customFormat="false" ht="15" hidden="false" customHeight="false" outlineLevel="0" collapsed="false">
      <c r="A229" s="12" t="n">
        <v>208</v>
      </c>
      <c r="B229" s="12" t="n">
        <f aca="false">ROUNDUP(A229/12,0)</f>
        <v>18</v>
      </c>
      <c r="C229" s="13" t="n">
        <f aca="false">G228</f>
        <v>189120.85913993</v>
      </c>
      <c r="D229" s="13" t="n">
        <f aca="false">IF(C229&lt;=0,0,C229*$B$6/12)</f>
        <v>504.322291039812</v>
      </c>
      <c r="E229" s="13" t="n">
        <f aca="false">IF(C229&lt;=0,0,MIN($B$12-D229,C229))</f>
        <v>1012.34437562685</v>
      </c>
      <c r="F229" s="13" t="n">
        <f aca="false">IF(AND(MOD(A229,12)=0,C229-E229&gt;0),MIN(MAX($B$9,0),C229-E229),0)</f>
        <v>0</v>
      </c>
      <c r="G229" s="13" t="n">
        <f aca="false">MAX(C229-E229-F229,0)</f>
        <v>188108.514764303</v>
      </c>
    </row>
    <row r="230" customFormat="false" ht="15" hidden="false" customHeight="false" outlineLevel="0" collapsed="false">
      <c r="A230" s="12" t="n">
        <v>209</v>
      </c>
      <c r="B230" s="12" t="n">
        <f aca="false">ROUNDUP(A230/12,0)</f>
        <v>18</v>
      </c>
      <c r="C230" s="13" t="n">
        <f aca="false">G229</f>
        <v>188108.514764303</v>
      </c>
      <c r="D230" s="13" t="n">
        <f aca="false">IF(C230&lt;=0,0,C230*$B$6/12)</f>
        <v>501.622706038141</v>
      </c>
      <c r="E230" s="13" t="n">
        <f aca="false">IF(C230&lt;=0,0,MIN($B$12-D230,C230))</f>
        <v>1015.04396062853</v>
      </c>
      <c r="F230" s="13" t="n">
        <f aca="false">IF(AND(MOD(A230,12)=0,C230-E230&gt;0),MIN(MAX($B$9,0),C230-E230),0)</f>
        <v>0</v>
      </c>
      <c r="G230" s="13" t="n">
        <f aca="false">MAX(C230-E230-F230,0)</f>
        <v>187093.470803674</v>
      </c>
    </row>
    <row r="231" customFormat="false" ht="15" hidden="false" customHeight="false" outlineLevel="0" collapsed="false">
      <c r="A231" s="12" t="n">
        <v>210</v>
      </c>
      <c r="B231" s="12" t="n">
        <f aca="false">ROUNDUP(A231/12,0)</f>
        <v>18</v>
      </c>
      <c r="C231" s="13" t="n">
        <f aca="false">G230</f>
        <v>187093.470803674</v>
      </c>
      <c r="D231" s="13" t="n">
        <f aca="false">IF(C231&lt;=0,0,C231*$B$6/12)</f>
        <v>498.915922143131</v>
      </c>
      <c r="E231" s="13" t="n">
        <f aca="false">IF(C231&lt;=0,0,MIN($B$12-D231,C231))</f>
        <v>1017.75074452354</v>
      </c>
      <c r="F231" s="13" t="n">
        <f aca="false">IF(AND(MOD(A231,12)=0,C231-E231&gt;0),MIN(MAX($B$9,0),C231-E231),0)</f>
        <v>0</v>
      </c>
      <c r="G231" s="13" t="n">
        <f aca="false">MAX(C231-E231-F231,0)</f>
        <v>186075.720059151</v>
      </c>
    </row>
    <row r="232" customFormat="false" ht="15" hidden="false" customHeight="false" outlineLevel="0" collapsed="false">
      <c r="A232" s="12" t="n">
        <v>211</v>
      </c>
      <c r="B232" s="12" t="n">
        <f aca="false">ROUNDUP(A232/12,0)</f>
        <v>18</v>
      </c>
      <c r="C232" s="13" t="n">
        <f aca="false">G231</f>
        <v>186075.720059151</v>
      </c>
      <c r="D232" s="13" t="n">
        <f aca="false">IF(C232&lt;=0,0,C232*$B$6/12)</f>
        <v>496.201920157735</v>
      </c>
      <c r="E232" s="13" t="n">
        <f aca="false">IF(C232&lt;=0,0,MIN($B$12-D232,C232))</f>
        <v>1020.46474650893</v>
      </c>
      <c r="F232" s="13" t="n">
        <f aca="false">IF(AND(MOD(A232,12)=0,C232-E232&gt;0),MIN(MAX($B$9,0),C232-E232),0)</f>
        <v>0</v>
      </c>
      <c r="G232" s="13" t="n">
        <f aca="false">MAX(C232-E232-F232,0)</f>
        <v>185055.255312642</v>
      </c>
    </row>
    <row r="233" customFormat="false" ht="15" hidden="false" customHeight="false" outlineLevel="0" collapsed="false">
      <c r="A233" s="12" t="n">
        <v>212</v>
      </c>
      <c r="B233" s="12" t="n">
        <f aca="false">ROUNDUP(A233/12,0)</f>
        <v>18</v>
      </c>
      <c r="C233" s="13" t="n">
        <f aca="false">G232</f>
        <v>185055.255312642</v>
      </c>
      <c r="D233" s="13" t="n">
        <f aca="false">IF(C233&lt;=0,0,C233*$B$6/12)</f>
        <v>493.480680833711</v>
      </c>
      <c r="E233" s="13" t="n">
        <f aca="false">IF(C233&lt;=0,0,MIN($B$12-D233,C233))</f>
        <v>1023.18598583296</v>
      </c>
      <c r="F233" s="13" t="n">
        <f aca="false">IF(AND(MOD(A233,12)=0,C233-E233&gt;0),MIN(MAX($B$9,0),C233-E233),0)</f>
        <v>0</v>
      </c>
      <c r="G233" s="13" t="n">
        <f aca="false">MAX(C233-E233-F233,0)</f>
        <v>184032.069326809</v>
      </c>
    </row>
    <row r="234" customFormat="false" ht="15" hidden="false" customHeight="false" outlineLevel="0" collapsed="false">
      <c r="A234" s="12" t="n">
        <v>213</v>
      </c>
      <c r="B234" s="12" t="n">
        <f aca="false">ROUNDUP(A234/12,0)</f>
        <v>18</v>
      </c>
      <c r="C234" s="13" t="n">
        <f aca="false">G233</f>
        <v>184032.069326809</v>
      </c>
      <c r="D234" s="13" t="n">
        <f aca="false">IF(C234&lt;=0,0,C234*$B$6/12)</f>
        <v>490.75218487149</v>
      </c>
      <c r="E234" s="13" t="n">
        <f aca="false">IF(C234&lt;=0,0,MIN($B$12-D234,C234))</f>
        <v>1025.91448179518</v>
      </c>
      <c r="F234" s="13" t="n">
        <f aca="false">IF(AND(MOD(A234,12)=0,C234-E234&gt;0),MIN(MAX($B$9,0),C234-E234),0)</f>
        <v>0</v>
      </c>
      <c r="G234" s="13" t="n">
        <f aca="false">MAX(C234-E234-F234,0)</f>
        <v>183006.154845014</v>
      </c>
    </row>
    <row r="235" customFormat="false" ht="15" hidden="false" customHeight="false" outlineLevel="0" collapsed="false">
      <c r="A235" s="12" t="n">
        <v>214</v>
      </c>
      <c r="B235" s="12" t="n">
        <f aca="false">ROUNDUP(A235/12,0)</f>
        <v>18</v>
      </c>
      <c r="C235" s="13" t="n">
        <f aca="false">G234</f>
        <v>183006.154845014</v>
      </c>
      <c r="D235" s="13" t="n">
        <f aca="false">IF(C235&lt;=0,0,C235*$B$6/12)</f>
        <v>488.016412920036</v>
      </c>
      <c r="E235" s="13" t="n">
        <f aca="false">IF(C235&lt;=0,0,MIN($B$12-D235,C235))</f>
        <v>1028.65025374663</v>
      </c>
      <c r="F235" s="13" t="n">
        <f aca="false">IF(AND(MOD(A235,12)=0,C235-E235&gt;0),MIN(MAX($B$9,0),C235-E235),0)</f>
        <v>0</v>
      </c>
      <c r="G235" s="13" t="n">
        <f aca="false">MAX(C235-E235-F235,0)</f>
        <v>181977.504591267</v>
      </c>
    </row>
    <row r="236" customFormat="false" ht="15" hidden="false" customHeight="false" outlineLevel="0" collapsed="false">
      <c r="A236" s="12" t="n">
        <v>215</v>
      </c>
      <c r="B236" s="12" t="n">
        <f aca="false">ROUNDUP(A236/12,0)</f>
        <v>18</v>
      </c>
      <c r="C236" s="13" t="n">
        <f aca="false">G235</f>
        <v>181977.504591267</v>
      </c>
      <c r="D236" s="13" t="n">
        <f aca="false">IF(C236&lt;=0,0,C236*$B$6/12)</f>
        <v>485.273345576712</v>
      </c>
      <c r="E236" s="13" t="n">
        <f aca="false">IF(C236&lt;=0,0,MIN($B$12-D236,C236))</f>
        <v>1031.39332108995</v>
      </c>
      <c r="F236" s="13" t="n">
        <f aca="false">IF(AND(MOD(A236,12)=0,C236-E236&gt;0),MIN(MAX($B$9,0),C236-E236),0)</f>
        <v>0</v>
      </c>
      <c r="G236" s="13" t="n">
        <f aca="false">MAX(C236-E236-F236,0)</f>
        <v>180946.111270177</v>
      </c>
    </row>
    <row r="237" customFormat="false" ht="15" hidden="false" customHeight="false" outlineLevel="0" collapsed="false">
      <c r="A237" s="12" t="n">
        <v>216</v>
      </c>
      <c r="B237" s="12" t="n">
        <f aca="false">ROUNDUP(A237/12,0)</f>
        <v>18</v>
      </c>
      <c r="C237" s="13" t="n">
        <f aca="false">G236</f>
        <v>180946.111270177</v>
      </c>
      <c r="D237" s="13" t="n">
        <f aca="false">IF(C237&lt;=0,0,C237*$B$6/12)</f>
        <v>482.522963387139</v>
      </c>
      <c r="E237" s="13" t="n">
        <f aca="false">IF(C237&lt;=0,0,MIN($B$12-D237,C237))</f>
        <v>1034.14370327953</v>
      </c>
      <c r="F237" s="13" t="n">
        <f aca="false">IF(AND(MOD(A237,12)=0,C237-E237&gt;0),MIN(MAX($B$9,0),C237-E237),0)</f>
        <v>0</v>
      </c>
      <c r="G237" s="13" t="n">
        <f aca="false">MAX(C237-E237-F237,0)</f>
        <v>179911.967566898</v>
      </c>
    </row>
    <row r="238" customFormat="false" ht="15" hidden="false" customHeight="false" outlineLevel="0" collapsed="false">
      <c r="A238" s="12" t="n">
        <v>217</v>
      </c>
      <c r="B238" s="12" t="n">
        <f aca="false">ROUNDUP(A238/12,0)</f>
        <v>19</v>
      </c>
      <c r="C238" s="13" t="n">
        <f aca="false">G237</f>
        <v>179911.967566898</v>
      </c>
      <c r="D238" s="13" t="n">
        <f aca="false">IF(C238&lt;=0,0,C238*$B$6/12)</f>
        <v>479.76524684506</v>
      </c>
      <c r="E238" s="13" t="n">
        <f aca="false">IF(C238&lt;=0,0,MIN($B$12-D238,C238))</f>
        <v>1036.90141982161</v>
      </c>
      <c r="F238" s="13" t="n">
        <f aca="false">IF(AND(MOD(A238,12)=0,C238-E238&gt;0),MIN(MAX($B$9,0),C238-E238),0)</f>
        <v>0</v>
      </c>
      <c r="G238" s="13" t="n">
        <f aca="false">MAX(C238-E238-F238,0)</f>
        <v>178875.066147076</v>
      </c>
    </row>
    <row r="239" customFormat="false" ht="15" hidden="false" customHeight="false" outlineLevel="0" collapsed="false">
      <c r="A239" s="12" t="n">
        <v>218</v>
      </c>
      <c r="B239" s="12" t="n">
        <f aca="false">ROUNDUP(A239/12,0)</f>
        <v>19</v>
      </c>
      <c r="C239" s="13" t="n">
        <f aca="false">G238</f>
        <v>178875.066147076</v>
      </c>
      <c r="D239" s="13" t="n">
        <f aca="false">IF(C239&lt;=0,0,C239*$B$6/12)</f>
        <v>477.000176392202</v>
      </c>
      <c r="E239" s="13" t="n">
        <f aca="false">IF(C239&lt;=0,0,MIN($B$12-D239,C239))</f>
        <v>1039.66649027446</v>
      </c>
      <c r="F239" s="13" t="n">
        <f aca="false">IF(AND(MOD(A239,12)=0,C239-E239&gt;0),MIN(MAX($B$9,0),C239-E239),0)</f>
        <v>0</v>
      </c>
      <c r="G239" s="13" t="n">
        <f aca="false">MAX(C239-E239-F239,0)</f>
        <v>177835.399656801</v>
      </c>
    </row>
    <row r="240" customFormat="false" ht="15" hidden="false" customHeight="false" outlineLevel="0" collapsed="false">
      <c r="A240" s="12" t="n">
        <v>219</v>
      </c>
      <c r="B240" s="12" t="n">
        <f aca="false">ROUNDUP(A240/12,0)</f>
        <v>19</v>
      </c>
      <c r="C240" s="13" t="n">
        <f aca="false">G239</f>
        <v>177835.399656801</v>
      </c>
      <c r="D240" s="13" t="n">
        <f aca="false">IF(C240&lt;=0,0,C240*$B$6/12)</f>
        <v>474.227732418137</v>
      </c>
      <c r="E240" s="13" t="n">
        <f aca="false">IF(C240&lt;=0,0,MIN($B$12-D240,C240))</f>
        <v>1042.43893424853</v>
      </c>
      <c r="F240" s="13" t="n">
        <f aca="false">IF(AND(MOD(A240,12)=0,C240-E240&gt;0),MIN(MAX($B$9,0),C240-E240),0)</f>
        <v>0</v>
      </c>
      <c r="G240" s="13" t="n">
        <f aca="false">MAX(C240-E240-F240,0)</f>
        <v>176792.960722553</v>
      </c>
    </row>
    <row r="241" customFormat="false" ht="15" hidden="false" customHeight="false" outlineLevel="0" collapsed="false">
      <c r="A241" s="12" t="n">
        <v>220</v>
      </c>
      <c r="B241" s="12" t="n">
        <f aca="false">ROUNDUP(A241/12,0)</f>
        <v>19</v>
      </c>
      <c r="C241" s="13" t="n">
        <f aca="false">G240</f>
        <v>176792.960722553</v>
      </c>
      <c r="D241" s="13" t="n">
        <f aca="false">IF(C241&lt;=0,0,C241*$B$6/12)</f>
        <v>471.447895260141</v>
      </c>
      <c r="E241" s="13" t="n">
        <f aca="false">IF(C241&lt;=0,0,MIN($B$12-D241,C241))</f>
        <v>1045.21877140653</v>
      </c>
      <c r="F241" s="13" t="n">
        <f aca="false">IF(AND(MOD(A241,12)=0,C241-E241&gt;0),MIN(MAX($B$9,0),C241-E241),0)</f>
        <v>0</v>
      </c>
      <c r="G241" s="13" t="n">
        <f aca="false">MAX(C241-E241-F241,0)</f>
        <v>175747.741951146</v>
      </c>
    </row>
    <row r="242" customFormat="false" ht="15" hidden="false" customHeight="false" outlineLevel="0" collapsed="false">
      <c r="A242" s="12" t="n">
        <v>221</v>
      </c>
      <c r="B242" s="12" t="n">
        <f aca="false">ROUNDUP(A242/12,0)</f>
        <v>19</v>
      </c>
      <c r="C242" s="13" t="n">
        <f aca="false">G241</f>
        <v>175747.741951146</v>
      </c>
      <c r="D242" s="13" t="n">
        <f aca="false">IF(C242&lt;=0,0,C242*$B$6/12)</f>
        <v>468.660645203057</v>
      </c>
      <c r="E242" s="13" t="n">
        <f aca="false">IF(C242&lt;=0,0,MIN($B$12-D242,C242))</f>
        <v>1048.00602146361</v>
      </c>
      <c r="F242" s="13" t="n">
        <f aca="false">IF(AND(MOD(A242,12)=0,C242-E242&gt;0),MIN(MAX($B$9,0),C242-E242),0)</f>
        <v>0</v>
      </c>
      <c r="G242" s="13" t="n">
        <f aca="false">MAX(C242-E242-F242,0)</f>
        <v>174699.735929683</v>
      </c>
    </row>
    <row r="243" customFormat="false" ht="15" hidden="false" customHeight="false" outlineLevel="0" collapsed="false">
      <c r="A243" s="12" t="n">
        <v>222</v>
      </c>
      <c r="B243" s="12" t="n">
        <f aca="false">ROUNDUP(A243/12,0)</f>
        <v>19</v>
      </c>
      <c r="C243" s="13" t="n">
        <f aca="false">G242</f>
        <v>174699.735929683</v>
      </c>
      <c r="D243" s="13" t="n">
        <f aca="false">IF(C243&lt;=0,0,C243*$B$6/12)</f>
        <v>465.865962479154</v>
      </c>
      <c r="E243" s="13" t="n">
        <f aca="false">IF(C243&lt;=0,0,MIN($B$12-D243,C243))</f>
        <v>1050.80070418751</v>
      </c>
      <c r="F243" s="13" t="n">
        <f aca="false">IF(AND(MOD(A243,12)=0,C243-E243&gt;0),MIN(MAX($B$9,0),C243-E243),0)</f>
        <v>0</v>
      </c>
      <c r="G243" s="13" t="n">
        <f aca="false">MAX(C243-E243-F243,0)</f>
        <v>173648.935225495</v>
      </c>
    </row>
    <row r="244" customFormat="false" ht="15" hidden="false" customHeight="false" outlineLevel="0" collapsed="false">
      <c r="A244" s="12" t="n">
        <v>223</v>
      </c>
      <c r="B244" s="12" t="n">
        <f aca="false">ROUNDUP(A244/12,0)</f>
        <v>19</v>
      </c>
      <c r="C244" s="13" t="n">
        <f aca="false">G243</f>
        <v>173648.935225495</v>
      </c>
      <c r="D244" s="13" t="n">
        <f aca="false">IF(C244&lt;=0,0,C244*$B$6/12)</f>
        <v>463.063827267987</v>
      </c>
      <c r="E244" s="13" t="n">
        <f aca="false">IF(C244&lt;=0,0,MIN($B$12-D244,C244))</f>
        <v>1053.60283939868</v>
      </c>
      <c r="F244" s="13" t="n">
        <f aca="false">IF(AND(MOD(A244,12)=0,C244-E244&gt;0),MIN(MAX($B$9,0),C244-E244),0)</f>
        <v>0</v>
      </c>
      <c r="G244" s="13" t="n">
        <f aca="false">MAX(C244-E244-F244,0)</f>
        <v>172595.332386097</v>
      </c>
    </row>
    <row r="245" customFormat="false" ht="15" hidden="false" customHeight="false" outlineLevel="0" collapsed="false">
      <c r="A245" s="12" t="n">
        <v>224</v>
      </c>
      <c r="B245" s="12" t="n">
        <f aca="false">ROUNDUP(A245/12,0)</f>
        <v>19</v>
      </c>
      <c r="C245" s="13" t="n">
        <f aca="false">G244</f>
        <v>172595.332386097</v>
      </c>
      <c r="D245" s="13" t="n">
        <f aca="false">IF(C245&lt;=0,0,C245*$B$6/12)</f>
        <v>460.254219696258</v>
      </c>
      <c r="E245" s="13" t="n">
        <f aca="false">IF(C245&lt;=0,0,MIN($B$12-D245,C245))</f>
        <v>1056.41244697041</v>
      </c>
      <c r="F245" s="13" t="n">
        <f aca="false">IF(AND(MOD(A245,12)=0,C245-E245&gt;0),MIN(MAX($B$9,0),C245-E245),0)</f>
        <v>0</v>
      </c>
      <c r="G245" s="13" t="n">
        <f aca="false">MAX(C245-E245-F245,0)</f>
        <v>171538.919939126</v>
      </c>
    </row>
    <row r="246" customFormat="false" ht="15" hidden="false" customHeight="false" outlineLevel="0" collapsed="false">
      <c r="A246" s="12" t="n">
        <v>225</v>
      </c>
      <c r="B246" s="12" t="n">
        <f aca="false">ROUNDUP(A246/12,0)</f>
        <v>19</v>
      </c>
      <c r="C246" s="13" t="n">
        <f aca="false">G245</f>
        <v>171538.919939126</v>
      </c>
      <c r="D246" s="13" t="n">
        <f aca="false">IF(C246&lt;=0,0,C246*$B$6/12)</f>
        <v>457.43711983767</v>
      </c>
      <c r="E246" s="13" t="n">
        <f aca="false">IF(C246&lt;=0,0,MIN($B$12-D246,C246))</f>
        <v>1059.229546829</v>
      </c>
      <c r="F246" s="13" t="n">
        <f aca="false">IF(AND(MOD(A246,12)=0,C246-E246&gt;0),MIN(MAX($B$9,0),C246-E246),0)</f>
        <v>0</v>
      </c>
      <c r="G246" s="13" t="n">
        <f aca="false">MAX(C246-E246-F246,0)</f>
        <v>170479.690392297</v>
      </c>
    </row>
    <row r="247" customFormat="false" ht="15" hidden="false" customHeight="false" outlineLevel="0" collapsed="false">
      <c r="A247" s="12" t="n">
        <v>226</v>
      </c>
      <c r="B247" s="12" t="n">
        <f aca="false">ROUNDUP(A247/12,0)</f>
        <v>19</v>
      </c>
      <c r="C247" s="13" t="n">
        <f aca="false">G246</f>
        <v>170479.690392297</v>
      </c>
      <c r="D247" s="13" t="n">
        <f aca="false">IF(C247&lt;=0,0,C247*$B$6/12)</f>
        <v>454.612507712793</v>
      </c>
      <c r="E247" s="13" t="n">
        <f aca="false">IF(C247&lt;=0,0,MIN($B$12-D247,C247))</f>
        <v>1062.05415895387</v>
      </c>
      <c r="F247" s="13" t="n">
        <f aca="false">IF(AND(MOD(A247,12)=0,C247-E247&gt;0),MIN(MAX($B$9,0),C247-E247),0)</f>
        <v>0</v>
      </c>
      <c r="G247" s="13" t="n">
        <f aca="false">MAX(C247-E247-F247,0)</f>
        <v>169417.636233343</v>
      </c>
    </row>
    <row r="248" customFormat="false" ht="15" hidden="false" customHeight="false" outlineLevel="0" collapsed="false">
      <c r="A248" s="12" t="n">
        <v>227</v>
      </c>
      <c r="B248" s="12" t="n">
        <f aca="false">ROUNDUP(A248/12,0)</f>
        <v>19</v>
      </c>
      <c r="C248" s="13" t="n">
        <f aca="false">G247</f>
        <v>169417.636233343</v>
      </c>
      <c r="D248" s="13" t="n">
        <f aca="false">IF(C248&lt;=0,0,C248*$B$6/12)</f>
        <v>451.780363288915</v>
      </c>
      <c r="E248" s="13" t="n">
        <f aca="false">IF(C248&lt;=0,0,MIN($B$12-D248,C248))</f>
        <v>1064.88630337775</v>
      </c>
      <c r="F248" s="13" t="n">
        <f aca="false">IF(AND(MOD(A248,12)=0,C248-E248&gt;0),MIN(MAX($B$9,0),C248-E248),0)</f>
        <v>0</v>
      </c>
      <c r="G248" s="13" t="n">
        <f aca="false">MAX(C248-E248-F248,0)</f>
        <v>168352.749929966</v>
      </c>
    </row>
    <row r="249" customFormat="false" ht="15" hidden="false" customHeight="false" outlineLevel="0" collapsed="false">
      <c r="A249" s="12" t="n">
        <v>228</v>
      </c>
      <c r="B249" s="12" t="n">
        <f aca="false">ROUNDUP(A249/12,0)</f>
        <v>19</v>
      </c>
      <c r="C249" s="13" t="n">
        <f aca="false">G248</f>
        <v>168352.749929966</v>
      </c>
      <c r="D249" s="13" t="n">
        <f aca="false">IF(C249&lt;=0,0,C249*$B$6/12)</f>
        <v>448.940666479908</v>
      </c>
      <c r="E249" s="13" t="n">
        <f aca="false">IF(C249&lt;=0,0,MIN($B$12-D249,C249))</f>
        <v>1067.72600018676</v>
      </c>
      <c r="F249" s="13" t="n">
        <f aca="false">IF(AND(MOD(A249,12)=0,C249-E249&gt;0),MIN(MAX($B$9,0),C249-E249),0)</f>
        <v>0</v>
      </c>
      <c r="G249" s="13" t="n">
        <f aca="false">MAX(C249-E249-F249,0)</f>
        <v>167285.023929779</v>
      </c>
    </row>
    <row r="250" customFormat="false" ht="15" hidden="false" customHeight="false" outlineLevel="0" collapsed="false">
      <c r="A250" s="12" t="n">
        <v>229</v>
      </c>
      <c r="B250" s="12" t="n">
        <f aca="false">ROUNDUP(A250/12,0)</f>
        <v>20</v>
      </c>
      <c r="C250" s="13" t="n">
        <f aca="false">G249</f>
        <v>167285.023929779</v>
      </c>
      <c r="D250" s="13" t="n">
        <f aca="false">IF(C250&lt;=0,0,C250*$B$6/12)</f>
        <v>446.093397146077</v>
      </c>
      <c r="E250" s="13" t="n">
        <f aca="false">IF(C250&lt;=0,0,MIN($B$12-D250,C250))</f>
        <v>1070.57326952059</v>
      </c>
      <c r="F250" s="13" t="n">
        <f aca="false">IF(AND(MOD(A250,12)=0,C250-E250&gt;0),MIN(MAX($B$9,0),C250-E250),0)</f>
        <v>0</v>
      </c>
      <c r="G250" s="13" t="n">
        <f aca="false">MAX(C250-E250-F250,0)</f>
        <v>166214.450660258</v>
      </c>
    </row>
    <row r="251" customFormat="false" ht="15" hidden="false" customHeight="false" outlineLevel="0" collapsed="false">
      <c r="A251" s="12" t="n">
        <v>230</v>
      </c>
      <c r="B251" s="12" t="n">
        <f aca="false">ROUNDUP(A251/12,0)</f>
        <v>20</v>
      </c>
      <c r="C251" s="13" t="n">
        <f aca="false">G250</f>
        <v>166214.450660258</v>
      </c>
      <c r="D251" s="13" t="n">
        <f aca="false">IF(C251&lt;=0,0,C251*$B$6/12)</f>
        <v>443.238535094022</v>
      </c>
      <c r="E251" s="13" t="n">
        <f aca="false">IF(C251&lt;=0,0,MIN($B$12-D251,C251))</f>
        <v>1073.42813157264</v>
      </c>
      <c r="F251" s="13" t="n">
        <f aca="false">IF(AND(MOD(A251,12)=0,C251-E251&gt;0),MIN(MAX($B$9,0),C251-E251),0)</f>
        <v>0</v>
      </c>
      <c r="G251" s="13" t="n">
        <f aca="false">MAX(C251-E251-F251,0)</f>
        <v>165141.022528686</v>
      </c>
    </row>
    <row r="252" customFormat="false" ht="15" hidden="false" customHeight="false" outlineLevel="0" collapsed="false">
      <c r="A252" s="12" t="n">
        <v>231</v>
      </c>
      <c r="B252" s="12" t="n">
        <f aca="false">ROUNDUP(A252/12,0)</f>
        <v>20</v>
      </c>
      <c r="C252" s="13" t="n">
        <f aca="false">G251</f>
        <v>165141.022528686</v>
      </c>
      <c r="D252" s="13" t="n">
        <f aca="false">IF(C252&lt;=0,0,C252*$B$6/12)</f>
        <v>440.376060076495</v>
      </c>
      <c r="E252" s="13" t="n">
        <f aca="false">IF(C252&lt;=0,0,MIN($B$12-D252,C252))</f>
        <v>1076.29060659017</v>
      </c>
      <c r="F252" s="13" t="n">
        <f aca="false">IF(AND(MOD(A252,12)=0,C252-E252&gt;0),MIN(MAX($B$9,0),C252-E252),0)</f>
        <v>0</v>
      </c>
      <c r="G252" s="13" t="n">
        <f aca="false">MAX(C252-E252-F252,0)</f>
        <v>164064.731922095</v>
      </c>
    </row>
    <row r="253" customFormat="false" ht="15" hidden="false" customHeight="false" outlineLevel="0" collapsed="false">
      <c r="A253" s="12" t="n">
        <v>232</v>
      </c>
      <c r="B253" s="12" t="n">
        <f aca="false">ROUNDUP(A253/12,0)</f>
        <v>20</v>
      </c>
      <c r="C253" s="13" t="n">
        <f aca="false">G252</f>
        <v>164064.731922095</v>
      </c>
      <c r="D253" s="13" t="n">
        <f aca="false">IF(C253&lt;=0,0,C253*$B$6/12)</f>
        <v>437.505951792254</v>
      </c>
      <c r="E253" s="13" t="n">
        <f aca="false">IF(C253&lt;=0,0,MIN($B$12-D253,C253))</f>
        <v>1079.16071487441</v>
      </c>
      <c r="F253" s="13" t="n">
        <f aca="false">IF(AND(MOD(A253,12)=0,C253-E253&gt;0),MIN(MAX($B$9,0),C253-E253),0)</f>
        <v>0</v>
      </c>
      <c r="G253" s="13" t="n">
        <f aca="false">MAX(C253-E253-F253,0)</f>
        <v>162985.571207221</v>
      </c>
    </row>
    <row r="254" customFormat="false" ht="15" hidden="false" customHeight="false" outlineLevel="0" collapsed="false">
      <c r="A254" s="12" t="n">
        <v>233</v>
      </c>
      <c r="B254" s="12" t="n">
        <f aca="false">ROUNDUP(A254/12,0)</f>
        <v>20</v>
      </c>
      <c r="C254" s="13" t="n">
        <f aca="false">G253</f>
        <v>162985.571207221</v>
      </c>
      <c r="D254" s="13" t="n">
        <f aca="false">IF(C254&lt;=0,0,C254*$B$6/12)</f>
        <v>434.628189885923</v>
      </c>
      <c r="E254" s="13" t="n">
        <f aca="false">IF(C254&lt;=0,0,MIN($B$12-D254,C254))</f>
        <v>1082.03847678074</v>
      </c>
      <c r="F254" s="13" t="n">
        <f aca="false">IF(AND(MOD(A254,12)=0,C254-E254&gt;0),MIN(MAX($B$9,0),C254-E254),0)</f>
        <v>0</v>
      </c>
      <c r="G254" s="13" t="n">
        <f aca="false">MAX(C254-E254-F254,0)</f>
        <v>161903.53273044</v>
      </c>
    </row>
    <row r="255" customFormat="false" ht="15" hidden="false" customHeight="false" outlineLevel="0" collapsed="false">
      <c r="A255" s="12" t="n">
        <v>234</v>
      </c>
      <c r="B255" s="12" t="n">
        <f aca="false">ROUNDUP(A255/12,0)</f>
        <v>20</v>
      </c>
      <c r="C255" s="13" t="n">
        <f aca="false">G254</f>
        <v>161903.53273044</v>
      </c>
      <c r="D255" s="13" t="n">
        <f aca="false">IF(C255&lt;=0,0,C255*$B$6/12)</f>
        <v>431.742753947841</v>
      </c>
      <c r="E255" s="13" t="n">
        <f aca="false">IF(C255&lt;=0,0,MIN($B$12-D255,C255))</f>
        <v>1084.92391271883</v>
      </c>
      <c r="F255" s="13" t="n">
        <f aca="false">IF(AND(MOD(A255,12)=0,C255-E255&gt;0),MIN(MAX($B$9,0),C255-E255),0)</f>
        <v>0</v>
      </c>
      <c r="G255" s="13" t="n">
        <f aca="false">MAX(C255-E255-F255,0)</f>
        <v>160818.608817721</v>
      </c>
    </row>
    <row r="256" customFormat="false" ht="15" hidden="false" customHeight="false" outlineLevel="0" collapsed="false">
      <c r="A256" s="12" t="n">
        <v>235</v>
      </c>
      <c r="B256" s="12" t="n">
        <f aca="false">ROUNDUP(A256/12,0)</f>
        <v>20</v>
      </c>
      <c r="C256" s="13" t="n">
        <f aca="false">G255</f>
        <v>160818.608817721</v>
      </c>
      <c r="D256" s="13" t="n">
        <f aca="false">IF(C256&lt;=0,0,C256*$B$6/12)</f>
        <v>428.849623513924</v>
      </c>
      <c r="E256" s="13" t="n">
        <f aca="false">IF(C256&lt;=0,0,MIN($B$12-D256,C256))</f>
        <v>1087.81704315274</v>
      </c>
      <c r="F256" s="13" t="n">
        <f aca="false">IF(AND(MOD(A256,12)=0,C256-E256&gt;0),MIN(MAX($B$9,0),C256-E256),0)</f>
        <v>0</v>
      </c>
      <c r="G256" s="13" t="n">
        <f aca="false">MAX(C256-E256-F256,0)</f>
        <v>159730.791774569</v>
      </c>
    </row>
    <row r="257" customFormat="false" ht="15" hidden="false" customHeight="false" outlineLevel="0" collapsed="false">
      <c r="A257" s="12" t="n">
        <v>236</v>
      </c>
      <c r="B257" s="12" t="n">
        <f aca="false">ROUNDUP(A257/12,0)</f>
        <v>20</v>
      </c>
      <c r="C257" s="13" t="n">
        <f aca="false">G256</f>
        <v>159730.791774569</v>
      </c>
      <c r="D257" s="13" t="n">
        <f aca="false">IF(C257&lt;=0,0,C257*$B$6/12)</f>
        <v>425.948778065516</v>
      </c>
      <c r="E257" s="13" t="n">
        <f aca="false">IF(C257&lt;=0,0,MIN($B$12-D257,C257))</f>
        <v>1090.71788860115</v>
      </c>
      <c r="F257" s="13" t="n">
        <f aca="false">IF(AND(MOD(A257,12)=0,C257-E257&gt;0),MIN(MAX($B$9,0),C257-E257),0)</f>
        <v>0</v>
      </c>
      <c r="G257" s="13" t="n">
        <f aca="false">MAX(C257-E257-F257,0)</f>
        <v>158640.073885968</v>
      </c>
    </row>
    <row r="258" customFormat="false" ht="15" hidden="false" customHeight="false" outlineLevel="0" collapsed="false">
      <c r="A258" s="12" t="n">
        <v>237</v>
      </c>
      <c r="B258" s="12" t="n">
        <f aca="false">ROUNDUP(A258/12,0)</f>
        <v>20</v>
      </c>
      <c r="C258" s="13" t="n">
        <f aca="false">G257</f>
        <v>158640.073885968</v>
      </c>
      <c r="D258" s="13" t="n">
        <f aca="false">IF(C258&lt;=0,0,C258*$B$6/12)</f>
        <v>423.040197029247</v>
      </c>
      <c r="E258" s="13" t="n">
        <f aca="false">IF(C258&lt;=0,0,MIN($B$12-D258,C258))</f>
        <v>1093.62646963742</v>
      </c>
      <c r="F258" s="13" t="n">
        <f aca="false">IF(AND(MOD(A258,12)=0,C258-E258&gt;0),MIN(MAX($B$9,0),C258-E258),0)</f>
        <v>0</v>
      </c>
      <c r="G258" s="13" t="n">
        <f aca="false">MAX(C258-E258-F258,0)</f>
        <v>157546.44741633</v>
      </c>
    </row>
    <row r="259" customFormat="false" ht="15" hidden="false" customHeight="false" outlineLevel="0" collapsed="false">
      <c r="A259" s="12" t="n">
        <v>238</v>
      </c>
      <c r="B259" s="12" t="n">
        <f aca="false">ROUNDUP(A259/12,0)</f>
        <v>20</v>
      </c>
      <c r="C259" s="13" t="n">
        <f aca="false">G258</f>
        <v>157546.44741633</v>
      </c>
      <c r="D259" s="13" t="n">
        <f aca="false">IF(C259&lt;=0,0,C259*$B$6/12)</f>
        <v>420.12385977688</v>
      </c>
      <c r="E259" s="13" t="n">
        <f aca="false">IF(C259&lt;=0,0,MIN($B$12-D259,C259))</f>
        <v>1096.54280688979</v>
      </c>
      <c r="F259" s="13" t="n">
        <f aca="false">IF(AND(MOD(A259,12)=0,C259-E259&gt;0),MIN(MAX($B$9,0),C259-E259),0)</f>
        <v>0</v>
      </c>
      <c r="G259" s="13" t="n">
        <f aca="false">MAX(C259-E259-F259,0)</f>
        <v>156449.90460944</v>
      </c>
    </row>
    <row r="260" customFormat="false" ht="15" hidden="false" customHeight="false" outlineLevel="0" collapsed="false">
      <c r="A260" s="12" t="n">
        <v>239</v>
      </c>
      <c r="B260" s="12" t="n">
        <f aca="false">ROUNDUP(A260/12,0)</f>
        <v>20</v>
      </c>
      <c r="C260" s="13" t="n">
        <f aca="false">G259</f>
        <v>156449.90460944</v>
      </c>
      <c r="D260" s="13" t="n">
        <f aca="false">IF(C260&lt;=0,0,C260*$B$6/12)</f>
        <v>417.199745625174</v>
      </c>
      <c r="E260" s="13" t="n">
        <f aca="false">IF(C260&lt;=0,0,MIN($B$12-D260,C260))</f>
        <v>1099.46692104149</v>
      </c>
      <c r="F260" s="13" t="n">
        <f aca="false">IF(AND(MOD(A260,12)=0,C260-E260&gt;0),MIN(MAX($B$9,0),C260-E260),0)</f>
        <v>0</v>
      </c>
      <c r="G260" s="13" t="n">
        <f aca="false">MAX(C260-E260-F260,0)</f>
        <v>155350.437688399</v>
      </c>
    </row>
    <row r="261" customFormat="false" ht="15" hidden="false" customHeight="false" outlineLevel="0" collapsed="false">
      <c r="A261" s="12" t="n">
        <v>240</v>
      </c>
      <c r="B261" s="12" t="n">
        <f aca="false">ROUNDUP(A261/12,0)</f>
        <v>20</v>
      </c>
      <c r="C261" s="13" t="n">
        <f aca="false">G260</f>
        <v>155350.437688399</v>
      </c>
      <c r="D261" s="13" t="n">
        <f aca="false">IF(C261&lt;=0,0,C261*$B$6/12)</f>
        <v>414.26783383573</v>
      </c>
      <c r="E261" s="13" t="n">
        <f aca="false">IF(C261&lt;=0,0,MIN($B$12-D261,C261))</f>
        <v>1102.39883283094</v>
      </c>
      <c r="F261" s="13" t="n">
        <f aca="false">IF(AND(MOD(A261,12)=0,C261-E261&gt;0),MIN(MAX($B$9,0),C261-E261),0)</f>
        <v>0</v>
      </c>
      <c r="G261" s="13" t="n">
        <f aca="false">MAX(C261-E261-F261,0)</f>
        <v>154248.038855568</v>
      </c>
    </row>
    <row r="262" customFormat="false" ht="15" hidden="false" customHeight="false" outlineLevel="0" collapsed="false">
      <c r="A262" s="12" t="n">
        <v>241</v>
      </c>
      <c r="B262" s="12" t="n">
        <f aca="false">ROUNDUP(A262/12,0)</f>
        <v>21</v>
      </c>
      <c r="C262" s="13" t="n">
        <f aca="false">G261</f>
        <v>154248.038855568</v>
      </c>
      <c r="D262" s="13" t="n">
        <f aca="false">IF(C262&lt;=0,0,C262*$B$6/12)</f>
        <v>411.328103614848</v>
      </c>
      <c r="E262" s="13" t="n">
        <f aca="false">IF(C262&lt;=0,0,MIN($B$12-D262,C262))</f>
        <v>1105.33856305182</v>
      </c>
      <c r="F262" s="13" t="n">
        <f aca="false">IF(AND(MOD(A262,12)=0,C262-E262&gt;0),MIN(MAX($B$9,0),C262-E262),0)</f>
        <v>0</v>
      </c>
      <c r="G262" s="13" t="n">
        <f aca="false">MAX(C262-E262-F262,0)</f>
        <v>153142.700292516</v>
      </c>
    </row>
    <row r="263" customFormat="false" ht="15" hidden="false" customHeight="false" outlineLevel="0" collapsed="false">
      <c r="A263" s="12" t="n">
        <v>242</v>
      </c>
      <c r="B263" s="12" t="n">
        <f aca="false">ROUNDUP(A263/12,0)</f>
        <v>21</v>
      </c>
      <c r="C263" s="13" t="n">
        <f aca="false">G262</f>
        <v>153142.700292516</v>
      </c>
      <c r="D263" s="13" t="n">
        <f aca="false">IF(C263&lt;=0,0,C263*$B$6/12)</f>
        <v>408.380534113376</v>
      </c>
      <c r="E263" s="13" t="n">
        <f aca="false">IF(C263&lt;=0,0,MIN($B$12-D263,C263))</f>
        <v>1108.28613255329</v>
      </c>
      <c r="F263" s="13" t="n">
        <f aca="false">IF(AND(MOD(A263,12)=0,C263-E263&gt;0),MIN(MAX($B$9,0),C263-E263),0)</f>
        <v>0</v>
      </c>
      <c r="G263" s="13" t="n">
        <f aca="false">MAX(C263-E263-F263,0)</f>
        <v>152034.414159963</v>
      </c>
    </row>
    <row r="264" customFormat="false" ht="15" hidden="false" customHeight="false" outlineLevel="0" collapsed="false">
      <c r="A264" s="12" t="n">
        <v>243</v>
      </c>
      <c r="B264" s="12" t="n">
        <f aca="false">ROUNDUP(A264/12,0)</f>
        <v>21</v>
      </c>
      <c r="C264" s="13" t="n">
        <f aca="false">G263</f>
        <v>152034.414159963</v>
      </c>
      <c r="D264" s="13" t="n">
        <f aca="false">IF(C264&lt;=0,0,C264*$B$6/12)</f>
        <v>405.425104426567</v>
      </c>
      <c r="E264" s="13" t="n">
        <f aca="false">IF(C264&lt;=0,0,MIN($B$12-D264,C264))</f>
        <v>1111.2415622401</v>
      </c>
      <c r="F264" s="13" t="n">
        <f aca="false">IF(AND(MOD(A264,12)=0,C264-E264&gt;0),MIN(MAX($B$9,0),C264-E264),0)</f>
        <v>0</v>
      </c>
      <c r="G264" s="13" t="n">
        <f aca="false">MAX(C264-E264-F264,0)</f>
        <v>150923.172597723</v>
      </c>
    </row>
    <row r="265" customFormat="false" ht="15" hidden="false" customHeight="false" outlineLevel="0" collapsed="false">
      <c r="A265" s="12" t="n">
        <v>244</v>
      </c>
      <c r="B265" s="12" t="n">
        <f aca="false">ROUNDUP(A265/12,0)</f>
        <v>21</v>
      </c>
      <c r="C265" s="13" t="n">
        <f aca="false">G264</f>
        <v>150923.172597723</v>
      </c>
      <c r="D265" s="13" t="n">
        <f aca="false">IF(C265&lt;=0,0,C265*$B$6/12)</f>
        <v>402.461793593927</v>
      </c>
      <c r="E265" s="13" t="n">
        <f aca="false">IF(C265&lt;=0,0,MIN($B$12-D265,C265))</f>
        <v>1114.20487307274</v>
      </c>
      <c r="F265" s="13" t="n">
        <f aca="false">IF(AND(MOD(A265,12)=0,C265-E265&gt;0),MIN(MAX($B$9,0),C265-E265),0)</f>
        <v>0</v>
      </c>
      <c r="G265" s="13" t="n">
        <f aca="false">MAX(C265-E265-F265,0)</f>
        <v>149808.96772465</v>
      </c>
    </row>
    <row r="266" customFormat="false" ht="15" hidden="false" customHeight="false" outlineLevel="0" collapsed="false">
      <c r="A266" s="12" t="n">
        <v>245</v>
      </c>
      <c r="B266" s="12" t="n">
        <f aca="false">ROUNDUP(A266/12,0)</f>
        <v>21</v>
      </c>
      <c r="C266" s="13" t="n">
        <f aca="false">G265</f>
        <v>149808.96772465</v>
      </c>
      <c r="D266" s="13" t="n">
        <f aca="false">IF(C266&lt;=0,0,C266*$B$6/12)</f>
        <v>399.490580599066</v>
      </c>
      <c r="E266" s="13" t="n">
        <f aca="false">IF(C266&lt;=0,0,MIN($B$12-D266,C266))</f>
        <v>1117.1760860676</v>
      </c>
      <c r="F266" s="13" t="n">
        <f aca="false">IF(AND(MOD(A266,12)=0,C266-E266&gt;0),MIN(MAX($B$9,0),C266-E266),0)</f>
        <v>0</v>
      </c>
      <c r="G266" s="13" t="n">
        <f aca="false">MAX(C266-E266-F266,0)</f>
        <v>148691.791638582</v>
      </c>
    </row>
    <row r="267" customFormat="false" ht="15" hidden="false" customHeight="false" outlineLevel="0" collapsed="false">
      <c r="A267" s="12" t="n">
        <v>246</v>
      </c>
      <c r="B267" s="12" t="n">
        <f aca="false">ROUNDUP(A267/12,0)</f>
        <v>21</v>
      </c>
      <c r="C267" s="13" t="n">
        <f aca="false">G266</f>
        <v>148691.791638582</v>
      </c>
      <c r="D267" s="13" t="n">
        <f aca="false">IF(C267&lt;=0,0,C267*$B$6/12)</f>
        <v>396.511444369553</v>
      </c>
      <c r="E267" s="13" t="n">
        <f aca="false">IF(C267&lt;=0,0,MIN($B$12-D267,C267))</f>
        <v>1120.15522229711</v>
      </c>
      <c r="F267" s="13" t="n">
        <f aca="false">IF(AND(MOD(A267,12)=0,C267-E267&gt;0),MIN(MAX($B$9,0),C267-E267),0)</f>
        <v>0</v>
      </c>
      <c r="G267" s="13" t="n">
        <f aca="false">MAX(C267-E267-F267,0)</f>
        <v>147571.636416285</v>
      </c>
    </row>
    <row r="268" customFormat="false" ht="15" hidden="false" customHeight="false" outlineLevel="0" collapsed="false">
      <c r="A268" s="12" t="n">
        <v>247</v>
      </c>
      <c r="B268" s="12" t="n">
        <f aca="false">ROUNDUP(A268/12,0)</f>
        <v>21</v>
      </c>
      <c r="C268" s="13" t="n">
        <f aca="false">G267</f>
        <v>147571.636416285</v>
      </c>
      <c r="D268" s="13" t="n">
        <f aca="false">IF(C268&lt;=0,0,C268*$B$6/12)</f>
        <v>393.524363776761</v>
      </c>
      <c r="E268" s="13" t="n">
        <f aca="false">IF(C268&lt;=0,0,MIN($B$12-D268,C268))</f>
        <v>1123.14230288991</v>
      </c>
      <c r="F268" s="13" t="n">
        <f aca="false">IF(AND(MOD(A268,12)=0,C268-E268&gt;0),MIN(MAX($B$9,0),C268-E268),0)</f>
        <v>0</v>
      </c>
      <c r="G268" s="13" t="n">
        <f aca="false">MAX(C268-E268-F268,0)</f>
        <v>146448.494113395</v>
      </c>
    </row>
    <row r="269" customFormat="false" ht="15" hidden="false" customHeight="false" outlineLevel="0" collapsed="false">
      <c r="A269" s="12" t="n">
        <v>248</v>
      </c>
      <c r="B269" s="12" t="n">
        <f aca="false">ROUNDUP(A269/12,0)</f>
        <v>21</v>
      </c>
      <c r="C269" s="13" t="n">
        <f aca="false">G268</f>
        <v>146448.494113395</v>
      </c>
      <c r="D269" s="13" t="n">
        <f aca="false">IF(C269&lt;=0,0,C269*$B$6/12)</f>
        <v>390.529317635721</v>
      </c>
      <c r="E269" s="13" t="n">
        <f aca="false">IF(C269&lt;=0,0,MIN($B$12-D269,C269))</f>
        <v>1126.13734903095</v>
      </c>
      <c r="F269" s="13" t="n">
        <f aca="false">IF(AND(MOD(A269,12)=0,C269-E269&gt;0),MIN(MAX($B$9,0),C269-E269),0)</f>
        <v>0</v>
      </c>
      <c r="G269" s="13" t="n">
        <f aca="false">MAX(C269-E269-F269,0)</f>
        <v>145322.356764364</v>
      </c>
    </row>
    <row r="270" customFormat="false" ht="15" hidden="false" customHeight="false" outlineLevel="0" collapsed="false">
      <c r="A270" s="12" t="n">
        <v>249</v>
      </c>
      <c r="B270" s="12" t="n">
        <f aca="false">ROUNDUP(A270/12,0)</f>
        <v>21</v>
      </c>
      <c r="C270" s="13" t="n">
        <f aca="false">G269</f>
        <v>145322.356764364</v>
      </c>
      <c r="D270" s="13" t="n">
        <f aca="false">IF(C270&lt;=0,0,C270*$B$6/12)</f>
        <v>387.526284704972</v>
      </c>
      <c r="E270" s="13" t="n">
        <f aca="false">IF(C270&lt;=0,0,MIN($B$12-D270,C270))</f>
        <v>1129.1403819617</v>
      </c>
      <c r="F270" s="13" t="n">
        <f aca="false">IF(AND(MOD(A270,12)=0,C270-E270&gt;0),MIN(MAX($B$9,0),C270-E270),0)</f>
        <v>0</v>
      </c>
      <c r="G270" s="13" t="n">
        <f aca="false">MAX(C270-E270-F270,0)</f>
        <v>144193.216382403</v>
      </c>
    </row>
    <row r="271" customFormat="false" ht="15" hidden="false" customHeight="false" outlineLevel="0" collapsed="false">
      <c r="A271" s="12" t="n">
        <v>250</v>
      </c>
      <c r="B271" s="12" t="n">
        <f aca="false">ROUNDUP(A271/12,0)</f>
        <v>21</v>
      </c>
      <c r="C271" s="13" t="n">
        <f aca="false">G270</f>
        <v>144193.216382403</v>
      </c>
      <c r="D271" s="13" t="n">
        <f aca="false">IF(C271&lt;=0,0,C271*$B$6/12)</f>
        <v>384.515243686407</v>
      </c>
      <c r="E271" s="13" t="n">
        <f aca="false">IF(C271&lt;=0,0,MIN($B$12-D271,C271))</f>
        <v>1132.15142298026</v>
      </c>
      <c r="F271" s="13" t="n">
        <f aca="false">IF(AND(MOD(A271,12)=0,C271-E271&gt;0),MIN(MAX($B$9,0),C271-E271),0)</f>
        <v>0</v>
      </c>
      <c r="G271" s="13" t="n">
        <f aca="false">MAX(C271-E271-F271,0)</f>
        <v>143061.064959422</v>
      </c>
    </row>
    <row r="272" customFormat="false" ht="15" hidden="false" customHeight="false" outlineLevel="0" collapsed="false">
      <c r="A272" s="12" t="n">
        <v>251</v>
      </c>
      <c r="B272" s="12" t="n">
        <f aca="false">ROUNDUP(A272/12,0)</f>
        <v>21</v>
      </c>
      <c r="C272" s="13" t="n">
        <f aca="false">G271</f>
        <v>143061.064959422</v>
      </c>
      <c r="D272" s="13" t="n">
        <f aca="false">IF(C272&lt;=0,0,C272*$B$6/12)</f>
        <v>381.496173225126</v>
      </c>
      <c r="E272" s="13" t="n">
        <f aca="false">IF(C272&lt;=0,0,MIN($B$12-D272,C272))</f>
        <v>1135.17049344154</v>
      </c>
      <c r="F272" s="13" t="n">
        <f aca="false">IF(AND(MOD(A272,12)=0,C272-E272&gt;0),MIN(MAX($B$9,0),C272-E272),0)</f>
        <v>0</v>
      </c>
      <c r="G272" s="13" t="n">
        <f aca="false">MAX(C272-E272-F272,0)</f>
        <v>141925.894465981</v>
      </c>
    </row>
    <row r="273" customFormat="false" ht="15" hidden="false" customHeight="false" outlineLevel="0" collapsed="false">
      <c r="A273" s="12" t="n">
        <v>252</v>
      </c>
      <c r="B273" s="12" t="n">
        <f aca="false">ROUNDUP(A273/12,0)</f>
        <v>21</v>
      </c>
      <c r="C273" s="13" t="n">
        <f aca="false">G272</f>
        <v>141925.894465981</v>
      </c>
      <c r="D273" s="13" t="n">
        <f aca="false">IF(C273&lt;=0,0,C273*$B$6/12)</f>
        <v>378.469051909282</v>
      </c>
      <c r="E273" s="13" t="n">
        <f aca="false">IF(C273&lt;=0,0,MIN($B$12-D273,C273))</f>
        <v>1138.19761475738</v>
      </c>
      <c r="F273" s="13" t="n">
        <f aca="false">IF(AND(MOD(A273,12)=0,C273-E273&gt;0),MIN(MAX($B$9,0),C273-E273),0)</f>
        <v>0</v>
      </c>
      <c r="G273" s="13" t="n">
        <f aca="false">MAX(C273-E273-F273,0)</f>
        <v>140787.696851223</v>
      </c>
    </row>
    <row r="274" customFormat="false" ht="15" hidden="false" customHeight="false" outlineLevel="0" collapsed="false">
      <c r="A274" s="12" t="n">
        <v>253</v>
      </c>
      <c r="B274" s="12" t="n">
        <f aca="false">ROUNDUP(A274/12,0)</f>
        <v>22</v>
      </c>
      <c r="C274" s="13" t="n">
        <f aca="false">G273</f>
        <v>140787.696851223</v>
      </c>
      <c r="D274" s="13" t="n">
        <f aca="false">IF(C274&lt;=0,0,C274*$B$6/12)</f>
        <v>375.433858269929</v>
      </c>
      <c r="E274" s="13" t="n">
        <f aca="false">IF(C274&lt;=0,0,MIN($B$12-D274,C274))</f>
        <v>1141.23280839674</v>
      </c>
      <c r="F274" s="13" t="n">
        <f aca="false">IF(AND(MOD(A274,12)=0,C274-E274&gt;0),MIN(MAX($B$9,0),C274-E274),0)</f>
        <v>0</v>
      </c>
      <c r="G274" s="13" t="n">
        <f aca="false">MAX(C274-E274-F274,0)</f>
        <v>139646.464042827</v>
      </c>
    </row>
    <row r="275" customFormat="false" ht="15" hidden="false" customHeight="false" outlineLevel="0" collapsed="false">
      <c r="A275" s="12" t="n">
        <v>254</v>
      </c>
      <c r="B275" s="12" t="n">
        <f aca="false">ROUNDUP(A275/12,0)</f>
        <v>22</v>
      </c>
      <c r="C275" s="13" t="n">
        <f aca="false">G274</f>
        <v>139646.464042827</v>
      </c>
      <c r="D275" s="13" t="n">
        <f aca="false">IF(C275&lt;=0,0,C275*$B$6/12)</f>
        <v>372.390570780871</v>
      </c>
      <c r="E275" s="13" t="n">
        <f aca="false">IF(C275&lt;=0,0,MIN($B$12-D275,C275))</f>
        <v>1144.2760958858</v>
      </c>
      <c r="F275" s="13" t="n">
        <f aca="false">IF(AND(MOD(A275,12)=0,C275-E275&gt;0),MIN(MAX($B$9,0),C275-E275),0)</f>
        <v>0</v>
      </c>
      <c r="G275" s="13" t="n">
        <f aca="false">MAX(C275-E275-F275,0)</f>
        <v>138502.187946941</v>
      </c>
    </row>
    <row r="276" customFormat="false" ht="15" hidden="false" customHeight="false" outlineLevel="0" collapsed="false">
      <c r="A276" s="12" t="n">
        <v>255</v>
      </c>
      <c r="B276" s="12" t="n">
        <f aca="false">ROUNDUP(A276/12,0)</f>
        <v>22</v>
      </c>
      <c r="C276" s="13" t="n">
        <f aca="false">G275</f>
        <v>138502.187946941</v>
      </c>
      <c r="D276" s="13" t="n">
        <f aca="false">IF(C276&lt;=0,0,C276*$B$6/12)</f>
        <v>369.339167858509</v>
      </c>
      <c r="E276" s="13" t="n">
        <f aca="false">IF(C276&lt;=0,0,MIN($B$12-D276,C276))</f>
        <v>1147.32749880816</v>
      </c>
      <c r="F276" s="13" t="n">
        <f aca="false">IF(AND(MOD(A276,12)=0,C276-E276&gt;0),MIN(MAX($B$9,0),C276-E276),0)</f>
        <v>0</v>
      </c>
      <c r="G276" s="13" t="n">
        <f aca="false">MAX(C276-E276-F276,0)</f>
        <v>137354.860448133</v>
      </c>
    </row>
    <row r="277" customFormat="false" ht="15" hidden="false" customHeight="false" outlineLevel="0" collapsed="false">
      <c r="A277" s="12" t="n">
        <v>256</v>
      </c>
      <c r="B277" s="12" t="n">
        <f aca="false">ROUNDUP(A277/12,0)</f>
        <v>22</v>
      </c>
      <c r="C277" s="13" t="n">
        <f aca="false">G276</f>
        <v>137354.860448133</v>
      </c>
      <c r="D277" s="13" t="n">
        <f aca="false">IF(C277&lt;=0,0,C277*$B$6/12)</f>
        <v>366.279627861687</v>
      </c>
      <c r="E277" s="13" t="n">
        <f aca="false">IF(C277&lt;=0,0,MIN($B$12-D277,C277))</f>
        <v>1150.38703880498</v>
      </c>
      <c r="F277" s="13" t="n">
        <f aca="false">IF(AND(MOD(A277,12)=0,C277-E277&gt;0),MIN(MAX($B$9,0),C277-E277),0)</f>
        <v>0</v>
      </c>
      <c r="G277" s="13" t="n">
        <f aca="false">MAX(C277-E277-F277,0)</f>
        <v>136204.473409328</v>
      </c>
    </row>
    <row r="278" customFormat="false" ht="15" hidden="false" customHeight="false" outlineLevel="0" collapsed="false">
      <c r="A278" s="12" t="n">
        <v>257</v>
      </c>
      <c r="B278" s="12" t="n">
        <f aca="false">ROUNDUP(A278/12,0)</f>
        <v>22</v>
      </c>
      <c r="C278" s="13" t="n">
        <f aca="false">G277</f>
        <v>136204.473409328</v>
      </c>
      <c r="D278" s="13" t="n">
        <f aca="false">IF(C278&lt;=0,0,C278*$B$6/12)</f>
        <v>363.211929091541</v>
      </c>
      <c r="E278" s="13" t="n">
        <f aca="false">IF(C278&lt;=0,0,MIN($B$12-D278,C278))</f>
        <v>1153.45473757513</v>
      </c>
      <c r="F278" s="13" t="n">
        <f aca="false">IF(AND(MOD(A278,12)=0,C278-E278&gt;0),MIN(MAX($B$9,0),C278-E278),0)</f>
        <v>0</v>
      </c>
      <c r="G278" s="13" t="n">
        <f aca="false">MAX(C278-E278-F278,0)</f>
        <v>135051.018671753</v>
      </c>
    </row>
    <row r="279" customFormat="false" ht="15" hidden="false" customHeight="false" outlineLevel="0" collapsed="false">
      <c r="A279" s="12" t="n">
        <v>258</v>
      </c>
      <c r="B279" s="12" t="n">
        <f aca="false">ROUNDUP(A279/12,0)</f>
        <v>22</v>
      </c>
      <c r="C279" s="13" t="n">
        <f aca="false">G278</f>
        <v>135051.018671753</v>
      </c>
      <c r="D279" s="13" t="n">
        <f aca="false">IF(C279&lt;=0,0,C279*$B$6/12)</f>
        <v>360.136049791341</v>
      </c>
      <c r="E279" s="13" t="n">
        <f aca="false">IF(C279&lt;=0,0,MIN($B$12-D279,C279))</f>
        <v>1156.53061687533</v>
      </c>
      <c r="F279" s="13" t="n">
        <f aca="false">IF(AND(MOD(A279,12)=0,C279-E279&gt;0),MIN(MAX($B$9,0),C279-E279),0)</f>
        <v>0</v>
      </c>
      <c r="G279" s="13" t="n">
        <f aca="false">MAX(C279-E279-F279,0)</f>
        <v>133894.488054877</v>
      </c>
    </row>
    <row r="280" customFormat="false" ht="15" hidden="false" customHeight="false" outlineLevel="0" collapsed="false">
      <c r="A280" s="12" t="n">
        <v>259</v>
      </c>
      <c r="B280" s="12" t="n">
        <f aca="false">ROUNDUP(A280/12,0)</f>
        <v>22</v>
      </c>
      <c r="C280" s="13" t="n">
        <f aca="false">G279</f>
        <v>133894.488054877</v>
      </c>
      <c r="D280" s="13" t="n">
        <f aca="false">IF(C280&lt;=0,0,C280*$B$6/12)</f>
        <v>357.05196814634</v>
      </c>
      <c r="E280" s="13" t="n">
        <f aca="false">IF(C280&lt;=0,0,MIN($B$12-D280,C280))</f>
        <v>1159.61469852033</v>
      </c>
      <c r="F280" s="13" t="n">
        <f aca="false">IF(AND(MOD(A280,12)=0,C280-E280&gt;0),MIN(MAX($B$9,0),C280-E280),0)</f>
        <v>0</v>
      </c>
      <c r="G280" s="13" t="n">
        <f aca="false">MAX(C280-E280-F280,0)</f>
        <v>132734.873356357</v>
      </c>
    </row>
    <row r="281" customFormat="false" ht="15" hidden="false" customHeight="false" outlineLevel="0" collapsed="false">
      <c r="A281" s="12" t="n">
        <v>260</v>
      </c>
      <c r="B281" s="12" t="n">
        <f aca="false">ROUNDUP(A281/12,0)</f>
        <v>22</v>
      </c>
      <c r="C281" s="13" t="n">
        <f aca="false">G280</f>
        <v>132734.873356357</v>
      </c>
      <c r="D281" s="13" t="n">
        <f aca="false">IF(C281&lt;=0,0,C281*$B$6/12)</f>
        <v>353.959662283619</v>
      </c>
      <c r="E281" s="13" t="n">
        <f aca="false">IF(C281&lt;=0,0,MIN($B$12-D281,C281))</f>
        <v>1162.70700438305</v>
      </c>
      <c r="F281" s="13" t="n">
        <f aca="false">IF(AND(MOD(A281,12)=0,C281-E281&gt;0),MIN(MAX($B$9,0),C281-E281),0)</f>
        <v>0</v>
      </c>
      <c r="G281" s="13" t="n">
        <f aca="false">MAX(C281-E281-F281,0)</f>
        <v>131572.166351974</v>
      </c>
    </row>
    <row r="282" customFormat="false" ht="15" hidden="false" customHeight="false" outlineLevel="0" collapsed="false">
      <c r="A282" s="12" t="n">
        <v>261</v>
      </c>
      <c r="B282" s="12" t="n">
        <f aca="false">ROUNDUP(A282/12,0)</f>
        <v>22</v>
      </c>
      <c r="C282" s="13" t="n">
        <f aca="false">G281</f>
        <v>131572.166351974</v>
      </c>
      <c r="D282" s="13" t="n">
        <f aca="false">IF(C282&lt;=0,0,C282*$B$6/12)</f>
        <v>350.859110271931</v>
      </c>
      <c r="E282" s="13" t="n">
        <f aca="false">IF(C282&lt;=0,0,MIN($B$12-D282,C282))</f>
        <v>1165.80755639474</v>
      </c>
      <c r="F282" s="13" t="n">
        <f aca="false">IF(AND(MOD(A282,12)=0,C282-E282&gt;0),MIN(MAX($B$9,0),C282-E282),0)</f>
        <v>0</v>
      </c>
      <c r="G282" s="13" t="n">
        <f aca="false">MAX(C282-E282-F282,0)</f>
        <v>130406.358795579</v>
      </c>
    </row>
    <row r="283" customFormat="false" ht="15" hidden="false" customHeight="false" outlineLevel="0" collapsed="false">
      <c r="A283" s="12" t="n">
        <v>262</v>
      </c>
      <c r="B283" s="12" t="n">
        <f aca="false">ROUNDUP(A283/12,0)</f>
        <v>22</v>
      </c>
      <c r="C283" s="13" t="n">
        <f aca="false">G282</f>
        <v>130406.358795579</v>
      </c>
      <c r="D283" s="13" t="n">
        <f aca="false">IF(C283&lt;=0,0,C283*$B$6/12)</f>
        <v>347.750290121545</v>
      </c>
      <c r="E283" s="13" t="n">
        <f aca="false">IF(C283&lt;=0,0,MIN($B$12-D283,C283))</f>
        <v>1168.91637654512</v>
      </c>
      <c r="F283" s="13" t="n">
        <f aca="false">IF(AND(MOD(A283,12)=0,C283-E283&gt;0),MIN(MAX($B$9,0),C283-E283),0)</f>
        <v>0</v>
      </c>
      <c r="G283" s="13" t="n">
        <f aca="false">MAX(C283-E283-F283,0)</f>
        <v>129237.442419034</v>
      </c>
    </row>
    <row r="284" customFormat="false" ht="15" hidden="false" customHeight="false" outlineLevel="0" collapsed="false">
      <c r="A284" s="12" t="n">
        <v>263</v>
      </c>
      <c r="B284" s="12" t="n">
        <f aca="false">ROUNDUP(A284/12,0)</f>
        <v>22</v>
      </c>
      <c r="C284" s="13" t="n">
        <f aca="false">G283</f>
        <v>129237.442419034</v>
      </c>
      <c r="D284" s="13" t="n">
        <f aca="false">IF(C284&lt;=0,0,C284*$B$6/12)</f>
        <v>344.633179784091</v>
      </c>
      <c r="E284" s="13" t="n">
        <f aca="false">IF(C284&lt;=0,0,MIN($B$12-D284,C284))</f>
        <v>1172.03348688258</v>
      </c>
      <c r="F284" s="13" t="n">
        <f aca="false">IF(AND(MOD(A284,12)=0,C284-E284&gt;0),MIN(MAX($B$9,0),C284-E284),0)</f>
        <v>0</v>
      </c>
      <c r="G284" s="13" t="n">
        <f aca="false">MAX(C284-E284-F284,0)</f>
        <v>128065.408932152</v>
      </c>
    </row>
    <row r="285" customFormat="false" ht="15" hidden="false" customHeight="false" outlineLevel="0" collapsed="false">
      <c r="A285" s="12" t="n">
        <v>264</v>
      </c>
      <c r="B285" s="12" t="n">
        <f aca="false">ROUNDUP(A285/12,0)</f>
        <v>22</v>
      </c>
      <c r="C285" s="13" t="n">
        <f aca="false">G284</f>
        <v>128065.408932152</v>
      </c>
      <c r="D285" s="13" t="n">
        <f aca="false">IF(C285&lt;=0,0,C285*$B$6/12)</f>
        <v>341.507757152404</v>
      </c>
      <c r="E285" s="13" t="n">
        <f aca="false">IF(C285&lt;=0,0,MIN($B$12-D285,C285))</f>
        <v>1175.15890951426</v>
      </c>
      <c r="F285" s="13" t="n">
        <f aca="false">IF(AND(MOD(A285,12)=0,C285-E285&gt;0),MIN(MAX($B$9,0),C285-E285),0)</f>
        <v>0</v>
      </c>
      <c r="G285" s="13" t="n">
        <f aca="false">MAX(C285-E285-F285,0)</f>
        <v>126890.250022637</v>
      </c>
    </row>
    <row r="286" customFormat="false" ht="15" hidden="false" customHeight="false" outlineLevel="0" collapsed="false">
      <c r="A286" s="12" t="n">
        <v>265</v>
      </c>
      <c r="B286" s="12" t="n">
        <f aca="false">ROUNDUP(A286/12,0)</f>
        <v>23</v>
      </c>
      <c r="C286" s="13" t="n">
        <f aca="false">G285</f>
        <v>126890.250022637</v>
      </c>
      <c r="D286" s="13" t="n">
        <f aca="false">IF(C286&lt;=0,0,C286*$B$6/12)</f>
        <v>338.374000060366</v>
      </c>
      <c r="E286" s="13" t="n">
        <f aca="false">IF(C286&lt;=0,0,MIN($B$12-D286,C286))</f>
        <v>1178.2926666063</v>
      </c>
      <c r="F286" s="13" t="n">
        <f aca="false">IF(AND(MOD(A286,12)=0,C286-E286&gt;0),MIN(MAX($B$9,0),C286-E286),0)</f>
        <v>0</v>
      </c>
      <c r="G286" s="13" t="n">
        <f aca="false">MAX(C286-E286-F286,0)</f>
        <v>125711.957356031</v>
      </c>
    </row>
    <row r="287" customFormat="false" ht="15" hidden="false" customHeight="false" outlineLevel="0" collapsed="false">
      <c r="A287" s="12" t="n">
        <v>266</v>
      </c>
      <c r="B287" s="12" t="n">
        <f aca="false">ROUNDUP(A287/12,0)</f>
        <v>23</v>
      </c>
      <c r="C287" s="13" t="n">
        <f aca="false">G286</f>
        <v>125711.957356031</v>
      </c>
      <c r="D287" s="13" t="n">
        <f aca="false">IF(C287&lt;=0,0,C287*$B$6/12)</f>
        <v>335.231886282749</v>
      </c>
      <c r="E287" s="13" t="n">
        <f aca="false">IF(C287&lt;=0,0,MIN($B$12-D287,C287))</f>
        <v>1181.43478038392</v>
      </c>
      <c r="F287" s="13" t="n">
        <f aca="false">IF(AND(MOD(A287,12)=0,C287-E287&gt;0),MIN(MAX($B$9,0),C287-E287),0)</f>
        <v>0</v>
      </c>
      <c r="G287" s="13" t="n">
        <f aca="false">MAX(C287-E287-F287,0)</f>
        <v>124530.522575647</v>
      </c>
    </row>
    <row r="288" customFormat="false" ht="15" hidden="false" customHeight="false" outlineLevel="0" collapsed="false">
      <c r="A288" s="12" t="n">
        <v>267</v>
      </c>
      <c r="B288" s="12" t="n">
        <f aca="false">ROUNDUP(A288/12,0)</f>
        <v>23</v>
      </c>
      <c r="C288" s="13" t="n">
        <f aca="false">G287</f>
        <v>124530.522575647</v>
      </c>
      <c r="D288" s="13" t="n">
        <f aca="false">IF(C288&lt;=0,0,C288*$B$6/12)</f>
        <v>332.081393535059</v>
      </c>
      <c r="E288" s="13" t="n">
        <f aca="false">IF(C288&lt;=0,0,MIN($B$12-D288,C288))</f>
        <v>1184.58527313161</v>
      </c>
      <c r="F288" s="13" t="n">
        <f aca="false">IF(AND(MOD(A288,12)=0,C288-E288&gt;0),MIN(MAX($B$9,0),C288-E288),0)</f>
        <v>0</v>
      </c>
      <c r="G288" s="13" t="n">
        <f aca="false">MAX(C288-E288-F288,0)</f>
        <v>123345.937302515</v>
      </c>
    </row>
    <row r="289" customFormat="false" ht="15" hidden="false" customHeight="false" outlineLevel="0" collapsed="false">
      <c r="A289" s="12" t="n">
        <v>268</v>
      </c>
      <c r="B289" s="12" t="n">
        <f aca="false">ROUNDUP(A289/12,0)</f>
        <v>23</v>
      </c>
      <c r="C289" s="13" t="n">
        <f aca="false">G288</f>
        <v>123345.937302515</v>
      </c>
      <c r="D289" s="13" t="n">
        <f aca="false">IF(C289&lt;=0,0,C289*$B$6/12)</f>
        <v>328.922499473375</v>
      </c>
      <c r="E289" s="13" t="n">
        <f aca="false">IF(C289&lt;=0,0,MIN($B$12-D289,C289))</f>
        <v>1187.74416719329</v>
      </c>
      <c r="F289" s="13" t="n">
        <f aca="false">IF(AND(MOD(A289,12)=0,C289-E289&gt;0),MIN(MAX($B$9,0),C289-E289),0)</f>
        <v>0</v>
      </c>
      <c r="G289" s="13" t="n">
        <f aca="false">MAX(C289-E289-F289,0)</f>
        <v>122158.193135322</v>
      </c>
    </row>
    <row r="290" customFormat="false" ht="15" hidden="false" customHeight="false" outlineLevel="0" collapsed="false">
      <c r="A290" s="12" t="n">
        <v>269</v>
      </c>
      <c r="B290" s="12" t="n">
        <f aca="false">ROUNDUP(A290/12,0)</f>
        <v>23</v>
      </c>
      <c r="C290" s="13" t="n">
        <f aca="false">G289</f>
        <v>122158.193135322</v>
      </c>
      <c r="D290" s="13" t="n">
        <f aca="false">IF(C290&lt;=0,0,C290*$B$6/12)</f>
        <v>325.755181694192</v>
      </c>
      <c r="E290" s="13" t="n">
        <f aca="false">IF(C290&lt;=0,0,MIN($B$12-D290,C290))</f>
        <v>1190.91148497247</v>
      </c>
      <c r="F290" s="13" t="n">
        <f aca="false">IF(AND(MOD(A290,12)=0,C290-E290&gt;0),MIN(MAX($B$9,0),C290-E290),0)</f>
        <v>0</v>
      </c>
      <c r="G290" s="13" t="n">
        <f aca="false">MAX(C290-E290-F290,0)</f>
        <v>120967.28165035</v>
      </c>
    </row>
    <row r="291" customFormat="false" ht="15" hidden="false" customHeight="false" outlineLevel="0" collapsed="false">
      <c r="A291" s="12" t="n">
        <v>270</v>
      </c>
      <c r="B291" s="12" t="n">
        <f aca="false">ROUNDUP(A291/12,0)</f>
        <v>23</v>
      </c>
      <c r="C291" s="13" t="n">
        <f aca="false">G290</f>
        <v>120967.28165035</v>
      </c>
      <c r="D291" s="13" t="n">
        <f aca="false">IF(C291&lt;=0,0,C291*$B$6/12)</f>
        <v>322.579417734266</v>
      </c>
      <c r="E291" s="13" t="n">
        <f aca="false">IF(C291&lt;=0,0,MIN($B$12-D291,C291))</f>
        <v>1194.0872489324</v>
      </c>
      <c r="F291" s="13" t="n">
        <f aca="false">IF(AND(MOD(A291,12)=0,C291-E291&gt;0),MIN(MAX($B$9,0),C291-E291),0)</f>
        <v>0</v>
      </c>
      <c r="G291" s="13" t="n">
        <f aca="false">MAX(C291-E291-F291,0)</f>
        <v>119773.194401417</v>
      </c>
    </row>
    <row r="292" customFormat="false" ht="15" hidden="false" customHeight="false" outlineLevel="0" collapsed="false">
      <c r="A292" s="12" t="n">
        <v>271</v>
      </c>
      <c r="B292" s="12" t="n">
        <f aca="false">ROUNDUP(A292/12,0)</f>
        <v>23</v>
      </c>
      <c r="C292" s="13" t="n">
        <f aca="false">G291</f>
        <v>119773.194401417</v>
      </c>
      <c r="D292" s="13" t="n">
        <f aca="false">IF(C292&lt;=0,0,C292*$B$6/12)</f>
        <v>319.395185070446</v>
      </c>
      <c r="E292" s="13" t="n">
        <f aca="false">IF(C292&lt;=0,0,MIN($B$12-D292,C292))</f>
        <v>1197.27148159622</v>
      </c>
      <c r="F292" s="13" t="n">
        <f aca="false">IF(AND(MOD(A292,12)=0,C292-E292&gt;0),MIN(MAX($B$9,0),C292-E292),0)</f>
        <v>0</v>
      </c>
      <c r="G292" s="13" t="n">
        <f aca="false">MAX(C292-E292-F292,0)</f>
        <v>118575.922919821</v>
      </c>
    </row>
    <row r="293" customFormat="false" ht="15" hidden="false" customHeight="false" outlineLevel="0" collapsed="false">
      <c r="A293" s="12" t="n">
        <v>272</v>
      </c>
      <c r="B293" s="12" t="n">
        <f aca="false">ROUNDUP(A293/12,0)</f>
        <v>23</v>
      </c>
      <c r="C293" s="13" t="n">
        <f aca="false">G292</f>
        <v>118575.922919821</v>
      </c>
      <c r="D293" s="13" t="n">
        <f aca="false">IF(C293&lt;=0,0,C293*$B$6/12)</f>
        <v>316.202461119523</v>
      </c>
      <c r="E293" s="13" t="n">
        <f aca="false">IF(C293&lt;=0,0,MIN($B$12-D293,C293))</f>
        <v>1200.46420554714</v>
      </c>
      <c r="F293" s="13" t="n">
        <f aca="false">IF(AND(MOD(A293,12)=0,C293-E293&gt;0),MIN(MAX($B$9,0),C293-E293),0)</f>
        <v>0</v>
      </c>
      <c r="G293" s="13" t="n">
        <f aca="false">MAX(C293-E293-F293,0)</f>
        <v>117375.458714274</v>
      </c>
    </row>
    <row r="294" customFormat="false" ht="15" hidden="false" customHeight="false" outlineLevel="0" collapsed="false">
      <c r="A294" s="12" t="n">
        <v>273</v>
      </c>
      <c r="B294" s="12" t="n">
        <f aca="false">ROUNDUP(A294/12,0)</f>
        <v>23</v>
      </c>
      <c r="C294" s="13" t="n">
        <f aca="false">G293</f>
        <v>117375.458714274</v>
      </c>
      <c r="D294" s="13" t="n">
        <f aca="false">IF(C294&lt;=0,0,C294*$B$6/12)</f>
        <v>313.001223238064</v>
      </c>
      <c r="E294" s="13" t="n">
        <f aca="false">IF(C294&lt;=0,0,MIN($B$12-D294,C294))</f>
        <v>1203.6654434286</v>
      </c>
      <c r="F294" s="13" t="n">
        <f aca="false">IF(AND(MOD(A294,12)=0,C294-E294&gt;0),MIN(MAX($B$9,0),C294-E294),0)</f>
        <v>0</v>
      </c>
      <c r="G294" s="13" t="n">
        <f aca="false">MAX(C294-E294-F294,0)</f>
        <v>116171.793270845</v>
      </c>
    </row>
    <row r="295" customFormat="false" ht="15" hidden="false" customHeight="false" outlineLevel="0" collapsed="false">
      <c r="A295" s="12" t="n">
        <v>274</v>
      </c>
      <c r="B295" s="12" t="n">
        <f aca="false">ROUNDUP(A295/12,0)</f>
        <v>23</v>
      </c>
      <c r="C295" s="13" t="n">
        <f aca="false">G294</f>
        <v>116171.793270845</v>
      </c>
      <c r="D295" s="13" t="n">
        <f aca="false">IF(C295&lt;=0,0,C295*$B$6/12)</f>
        <v>309.791448722254</v>
      </c>
      <c r="E295" s="13" t="n">
        <f aca="false">IF(C295&lt;=0,0,MIN($B$12-D295,C295))</f>
        <v>1206.87521794441</v>
      </c>
      <c r="F295" s="13" t="n">
        <f aca="false">IF(AND(MOD(A295,12)=0,C295-E295&gt;0),MIN(MAX($B$9,0),C295-E295),0)</f>
        <v>0</v>
      </c>
      <c r="G295" s="13" t="n">
        <f aca="false">MAX(C295-E295-F295,0)</f>
        <v>114964.918052901</v>
      </c>
    </row>
    <row r="296" customFormat="false" ht="15" hidden="false" customHeight="false" outlineLevel="0" collapsed="false">
      <c r="A296" s="12" t="n">
        <v>275</v>
      </c>
      <c r="B296" s="12" t="n">
        <f aca="false">ROUNDUP(A296/12,0)</f>
        <v>23</v>
      </c>
      <c r="C296" s="13" t="n">
        <f aca="false">G295</f>
        <v>114964.918052901</v>
      </c>
      <c r="D296" s="13" t="n">
        <f aca="false">IF(C296&lt;=0,0,C296*$B$6/12)</f>
        <v>306.573114807736</v>
      </c>
      <c r="E296" s="13" t="n">
        <f aca="false">IF(C296&lt;=0,0,MIN($B$12-D296,C296))</f>
        <v>1210.09355185893</v>
      </c>
      <c r="F296" s="13" t="n">
        <f aca="false">IF(AND(MOD(A296,12)=0,C296-E296&gt;0),MIN(MAX($B$9,0),C296-E296),0)</f>
        <v>0</v>
      </c>
      <c r="G296" s="13" t="n">
        <f aca="false">MAX(C296-E296-F296,0)</f>
        <v>113754.824501042</v>
      </c>
    </row>
    <row r="297" customFormat="false" ht="15" hidden="false" customHeight="false" outlineLevel="0" collapsed="false">
      <c r="A297" s="12" t="n">
        <v>276</v>
      </c>
      <c r="B297" s="12" t="n">
        <f aca="false">ROUNDUP(A297/12,0)</f>
        <v>23</v>
      </c>
      <c r="C297" s="13" t="n">
        <f aca="false">G296</f>
        <v>113754.824501042</v>
      </c>
      <c r="D297" s="13" t="n">
        <f aca="false">IF(C297&lt;=0,0,C297*$B$6/12)</f>
        <v>303.346198669445</v>
      </c>
      <c r="E297" s="13" t="n">
        <f aca="false">IF(C297&lt;=0,0,MIN($B$12-D297,C297))</f>
        <v>1213.32046799722</v>
      </c>
      <c r="F297" s="13" t="n">
        <f aca="false">IF(AND(MOD(A297,12)=0,C297-E297&gt;0),MIN(MAX($B$9,0),C297-E297),0)</f>
        <v>0</v>
      </c>
      <c r="G297" s="13" t="n">
        <f aca="false">MAX(C297-E297-F297,0)</f>
        <v>112541.504033045</v>
      </c>
    </row>
    <row r="298" customFormat="false" ht="15" hidden="false" customHeight="false" outlineLevel="0" collapsed="false">
      <c r="A298" s="12" t="n">
        <v>277</v>
      </c>
      <c r="B298" s="12" t="n">
        <f aca="false">ROUNDUP(A298/12,0)</f>
        <v>24</v>
      </c>
      <c r="C298" s="13" t="n">
        <f aca="false">G297</f>
        <v>112541.504033045</v>
      </c>
      <c r="D298" s="13" t="n">
        <f aca="false">IF(C298&lt;=0,0,C298*$B$6/12)</f>
        <v>300.110677421453</v>
      </c>
      <c r="E298" s="13" t="n">
        <f aca="false">IF(C298&lt;=0,0,MIN($B$12-D298,C298))</f>
        <v>1216.55598924521</v>
      </c>
      <c r="F298" s="13" t="n">
        <f aca="false">IF(AND(MOD(A298,12)=0,C298-E298&gt;0),MIN(MAX($B$9,0),C298-E298),0)</f>
        <v>0</v>
      </c>
      <c r="G298" s="13" t="n">
        <f aca="false">MAX(C298-E298-F298,0)</f>
        <v>111324.9480438</v>
      </c>
    </row>
    <row r="299" customFormat="false" ht="15" hidden="false" customHeight="false" outlineLevel="0" collapsed="false">
      <c r="A299" s="12" t="n">
        <v>278</v>
      </c>
      <c r="B299" s="12" t="n">
        <f aca="false">ROUNDUP(A299/12,0)</f>
        <v>24</v>
      </c>
      <c r="C299" s="13" t="n">
        <f aca="false">G298</f>
        <v>111324.9480438</v>
      </c>
      <c r="D299" s="13" t="n">
        <f aca="false">IF(C299&lt;=0,0,C299*$B$6/12)</f>
        <v>296.866528116799</v>
      </c>
      <c r="E299" s="13" t="n">
        <f aca="false">IF(C299&lt;=0,0,MIN($B$12-D299,C299))</f>
        <v>1219.80013854987</v>
      </c>
      <c r="F299" s="13" t="n">
        <f aca="false">IF(AND(MOD(A299,12)=0,C299-E299&gt;0),MIN(MAX($B$9,0),C299-E299),0)</f>
        <v>0</v>
      </c>
      <c r="G299" s="13" t="n">
        <f aca="false">MAX(C299-E299-F299,0)</f>
        <v>110105.14790525</v>
      </c>
    </row>
    <row r="300" customFormat="false" ht="15" hidden="false" customHeight="false" outlineLevel="0" collapsed="false">
      <c r="A300" s="12" t="n">
        <v>279</v>
      </c>
      <c r="B300" s="12" t="n">
        <f aca="false">ROUNDUP(A300/12,0)</f>
        <v>24</v>
      </c>
      <c r="C300" s="13" t="n">
        <f aca="false">G299</f>
        <v>110105.14790525</v>
      </c>
      <c r="D300" s="13" t="n">
        <f aca="false">IF(C300&lt;=0,0,C300*$B$6/12)</f>
        <v>293.613727747332</v>
      </c>
      <c r="E300" s="13" t="n">
        <f aca="false">IF(C300&lt;=0,0,MIN($B$12-D300,C300))</f>
        <v>1223.05293891933</v>
      </c>
      <c r="F300" s="13" t="n">
        <f aca="false">IF(AND(MOD(A300,12)=0,C300-E300&gt;0),MIN(MAX($B$9,0),C300-E300),0)</f>
        <v>0</v>
      </c>
      <c r="G300" s="13" t="n">
        <f aca="false">MAX(C300-E300-F300,0)</f>
        <v>108882.09496633</v>
      </c>
    </row>
    <row r="301" customFormat="false" ht="15" hidden="false" customHeight="false" outlineLevel="0" collapsed="false">
      <c r="A301" s="12" t="n">
        <v>280</v>
      </c>
      <c r="B301" s="12" t="n">
        <f aca="false">ROUNDUP(A301/12,0)</f>
        <v>24</v>
      </c>
      <c r="C301" s="13" t="n">
        <f aca="false">G300</f>
        <v>108882.09496633</v>
      </c>
      <c r="D301" s="13" t="n">
        <f aca="false">IF(C301&lt;=0,0,C301*$B$6/12)</f>
        <v>290.352253243548</v>
      </c>
      <c r="E301" s="13" t="n">
        <f aca="false">IF(C301&lt;=0,0,MIN($B$12-D301,C301))</f>
        <v>1226.31441342312</v>
      </c>
      <c r="F301" s="13" t="n">
        <f aca="false">IF(AND(MOD(A301,12)=0,C301-E301&gt;0),MIN(MAX($B$9,0),C301-E301),0)</f>
        <v>0</v>
      </c>
      <c r="G301" s="13" t="n">
        <f aca="false">MAX(C301-E301-F301,0)</f>
        <v>107655.780552907</v>
      </c>
    </row>
    <row r="302" customFormat="false" ht="15" hidden="false" customHeight="false" outlineLevel="0" collapsed="false">
      <c r="A302" s="12" t="n">
        <v>281</v>
      </c>
      <c r="B302" s="12" t="n">
        <f aca="false">ROUNDUP(A302/12,0)</f>
        <v>24</v>
      </c>
      <c r="C302" s="13" t="n">
        <f aca="false">G301</f>
        <v>107655.780552907</v>
      </c>
      <c r="D302" s="13" t="n">
        <f aca="false">IF(C302&lt;=0,0,C302*$B$6/12)</f>
        <v>287.082081474419</v>
      </c>
      <c r="E302" s="13" t="n">
        <f aca="false">IF(C302&lt;=0,0,MIN($B$12-D302,C302))</f>
        <v>1229.58458519225</v>
      </c>
      <c r="F302" s="13" t="n">
        <f aca="false">IF(AND(MOD(A302,12)=0,C302-E302&gt;0),MIN(MAX($B$9,0),C302-E302),0)</f>
        <v>0</v>
      </c>
      <c r="G302" s="13" t="n">
        <f aca="false">MAX(C302-E302-F302,0)</f>
        <v>106426.195967715</v>
      </c>
    </row>
    <row r="303" customFormat="false" ht="15" hidden="false" customHeight="false" outlineLevel="0" collapsed="false">
      <c r="A303" s="12" t="n">
        <v>282</v>
      </c>
      <c r="B303" s="12" t="n">
        <f aca="false">ROUNDUP(A303/12,0)</f>
        <v>24</v>
      </c>
      <c r="C303" s="13" t="n">
        <f aca="false">G302</f>
        <v>106426.195967715</v>
      </c>
      <c r="D303" s="13" t="n">
        <f aca="false">IF(C303&lt;=0,0,C303*$B$6/12)</f>
        <v>283.80318924724</v>
      </c>
      <c r="E303" s="13" t="n">
        <f aca="false">IF(C303&lt;=0,0,MIN($B$12-D303,C303))</f>
        <v>1232.86347741943</v>
      </c>
      <c r="F303" s="13" t="n">
        <f aca="false">IF(AND(MOD(A303,12)=0,C303-E303&gt;0),MIN(MAX($B$9,0),C303-E303),0)</f>
        <v>0</v>
      </c>
      <c r="G303" s="13" t="n">
        <f aca="false">MAX(C303-E303-F303,0)</f>
        <v>105193.332490296</v>
      </c>
    </row>
    <row r="304" customFormat="false" ht="15" hidden="false" customHeight="false" outlineLevel="0" collapsed="false">
      <c r="A304" s="12" t="n">
        <v>283</v>
      </c>
      <c r="B304" s="12" t="n">
        <f aca="false">ROUNDUP(A304/12,0)</f>
        <v>24</v>
      </c>
      <c r="C304" s="13" t="n">
        <f aca="false">G303</f>
        <v>105193.332490296</v>
      </c>
      <c r="D304" s="13" t="n">
        <f aca="false">IF(C304&lt;=0,0,C304*$B$6/12)</f>
        <v>280.515553307455</v>
      </c>
      <c r="E304" s="13" t="n">
        <f aca="false">IF(C304&lt;=0,0,MIN($B$12-D304,C304))</f>
        <v>1236.15111335921</v>
      </c>
      <c r="F304" s="13" t="n">
        <f aca="false">IF(AND(MOD(A304,12)=0,C304-E304&gt;0),MIN(MAX($B$9,0),C304-E304),0)</f>
        <v>0</v>
      </c>
      <c r="G304" s="13" t="n">
        <f aca="false">MAX(C304-E304-F304,0)</f>
        <v>103957.181376936</v>
      </c>
    </row>
    <row r="305" customFormat="false" ht="15" hidden="false" customHeight="false" outlineLevel="0" collapsed="false">
      <c r="A305" s="12" t="n">
        <v>284</v>
      </c>
      <c r="B305" s="12" t="n">
        <f aca="false">ROUNDUP(A305/12,0)</f>
        <v>24</v>
      </c>
      <c r="C305" s="13" t="n">
        <f aca="false">G304</f>
        <v>103957.181376936</v>
      </c>
      <c r="D305" s="13" t="n">
        <f aca="false">IF(C305&lt;=0,0,C305*$B$6/12)</f>
        <v>277.219150338497</v>
      </c>
      <c r="E305" s="13" t="n">
        <f aca="false">IF(C305&lt;=0,0,MIN($B$12-D305,C305))</f>
        <v>1239.44751632817</v>
      </c>
      <c r="F305" s="13" t="n">
        <f aca="false">IF(AND(MOD(A305,12)=0,C305-E305&gt;0),MIN(MAX($B$9,0),C305-E305),0)</f>
        <v>0</v>
      </c>
      <c r="G305" s="13" t="n">
        <f aca="false">MAX(C305-E305-F305,0)</f>
        <v>102717.733860608</v>
      </c>
    </row>
    <row r="306" customFormat="false" ht="15" hidden="false" customHeight="false" outlineLevel="0" collapsed="false">
      <c r="A306" s="12" t="n">
        <v>285</v>
      </c>
      <c r="B306" s="12" t="n">
        <f aca="false">ROUNDUP(A306/12,0)</f>
        <v>24</v>
      </c>
      <c r="C306" s="13" t="n">
        <f aca="false">G305</f>
        <v>102717.733860608</v>
      </c>
      <c r="D306" s="13" t="n">
        <f aca="false">IF(C306&lt;=0,0,C306*$B$6/12)</f>
        <v>273.913956961622</v>
      </c>
      <c r="E306" s="13" t="n">
        <f aca="false">IF(C306&lt;=0,0,MIN($B$12-D306,C306))</f>
        <v>1242.75270970505</v>
      </c>
      <c r="F306" s="13" t="n">
        <f aca="false">IF(AND(MOD(A306,12)=0,C306-E306&gt;0),MIN(MAX($B$9,0),C306-E306),0)</f>
        <v>0</v>
      </c>
      <c r="G306" s="13" t="n">
        <f aca="false">MAX(C306-E306-F306,0)</f>
        <v>101474.981150903</v>
      </c>
    </row>
    <row r="307" customFormat="false" ht="15" hidden="false" customHeight="false" outlineLevel="0" collapsed="false">
      <c r="A307" s="12" t="n">
        <v>286</v>
      </c>
      <c r="B307" s="12" t="n">
        <f aca="false">ROUNDUP(A307/12,0)</f>
        <v>24</v>
      </c>
      <c r="C307" s="13" t="n">
        <f aca="false">G306</f>
        <v>101474.981150903</v>
      </c>
      <c r="D307" s="13" t="n">
        <f aca="false">IF(C307&lt;=0,0,C307*$B$6/12)</f>
        <v>270.599949735742</v>
      </c>
      <c r="E307" s="13" t="n">
        <f aca="false">IF(C307&lt;=0,0,MIN($B$12-D307,C307))</f>
        <v>1246.06671693093</v>
      </c>
      <c r="F307" s="13" t="n">
        <f aca="false">IF(AND(MOD(A307,12)=0,C307-E307&gt;0),MIN(MAX($B$9,0),C307-E307),0)</f>
        <v>0</v>
      </c>
      <c r="G307" s="13" t="n">
        <f aca="false">MAX(C307-E307-F307,0)</f>
        <v>100228.914433972</v>
      </c>
    </row>
    <row r="308" customFormat="false" ht="15" hidden="false" customHeight="false" outlineLevel="0" collapsed="false">
      <c r="A308" s="12" t="n">
        <v>287</v>
      </c>
      <c r="B308" s="12" t="n">
        <f aca="false">ROUNDUP(A308/12,0)</f>
        <v>24</v>
      </c>
      <c r="C308" s="13" t="n">
        <f aca="false">G307</f>
        <v>100228.914433972</v>
      </c>
      <c r="D308" s="13" t="n">
        <f aca="false">IF(C308&lt;=0,0,C308*$B$6/12)</f>
        <v>267.277105157259</v>
      </c>
      <c r="E308" s="13" t="n">
        <f aca="false">IF(C308&lt;=0,0,MIN($B$12-D308,C308))</f>
        <v>1249.38956150941</v>
      </c>
      <c r="F308" s="13" t="n">
        <f aca="false">IF(AND(MOD(A308,12)=0,C308-E308&gt;0),MIN(MAX($B$9,0),C308-E308),0)</f>
        <v>0</v>
      </c>
      <c r="G308" s="13" t="n">
        <f aca="false">MAX(C308-E308-F308,0)</f>
        <v>98979.5248724628</v>
      </c>
    </row>
    <row r="309" customFormat="false" ht="15" hidden="false" customHeight="false" outlineLevel="0" collapsed="false">
      <c r="A309" s="12" t="n">
        <v>288</v>
      </c>
      <c r="B309" s="12" t="n">
        <f aca="false">ROUNDUP(A309/12,0)</f>
        <v>24</v>
      </c>
      <c r="C309" s="13" t="n">
        <f aca="false">G308</f>
        <v>98979.5248724628</v>
      </c>
      <c r="D309" s="13" t="n">
        <f aca="false">IF(C309&lt;=0,0,C309*$B$6/12)</f>
        <v>263.945399659901</v>
      </c>
      <c r="E309" s="13" t="n">
        <f aca="false">IF(C309&lt;=0,0,MIN($B$12-D309,C309))</f>
        <v>1252.72126700677</v>
      </c>
      <c r="F309" s="13" t="n">
        <f aca="false">IF(AND(MOD(A309,12)=0,C309-E309&gt;0),MIN(MAX($B$9,0),C309-E309),0)</f>
        <v>0</v>
      </c>
      <c r="G309" s="13" t="n">
        <f aca="false">MAX(C309-E309-F309,0)</f>
        <v>97726.803605456</v>
      </c>
    </row>
    <row r="310" customFormat="false" ht="15" hidden="false" customHeight="false" outlineLevel="0" collapsed="false">
      <c r="A310" s="12" t="n">
        <v>289</v>
      </c>
      <c r="B310" s="12" t="n">
        <f aca="false">ROUNDUP(A310/12,0)</f>
        <v>25</v>
      </c>
      <c r="C310" s="13" t="n">
        <f aca="false">G309</f>
        <v>97726.803605456</v>
      </c>
      <c r="D310" s="13" t="n">
        <f aca="false">IF(C310&lt;=0,0,C310*$B$6/12)</f>
        <v>260.604809614549</v>
      </c>
      <c r="E310" s="13" t="n">
        <f aca="false">IF(C310&lt;=0,0,MIN($B$12-D310,C310))</f>
        <v>1256.06185705212</v>
      </c>
      <c r="F310" s="13" t="n">
        <f aca="false">IF(AND(MOD(A310,12)=0,C310-E310&gt;0),MIN(MAX($B$9,0),C310-E310),0)</f>
        <v>0</v>
      </c>
      <c r="G310" s="13" t="n">
        <f aca="false">MAX(C310-E310-F310,0)</f>
        <v>96470.7417484039</v>
      </c>
    </row>
    <row r="311" customFormat="false" ht="15" hidden="false" customHeight="false" outlineLevel="0" collapsed="false">
      <c r="A311" s="12" t="n">
        <v>290</v>
      </c>
      <c r="B311" s="12" t="n">
        <f aca="false">ROUNDUP(A311/12,0)</f>
        <v>25</v>
      </c>
      <c r="C311" s="13" t="n">
        <f aca="false">G310</f>
        <v>96470.7417484039</v>
      </c>
      <c r="D311" s="13" t="n">
        <f aca="false">IF(C311&lt;=0,0,C311*$B$6/12)</f>
        <v>257.255311329077</v>
      </c>
      <c r="E311" s="13" t="n">
        <f aca="false">IF(C311&lt;=0,0,MIN($B$12-D311,C311))</f>
        <v>1259.41135533759</v>
      </c>
      <c r="F311" s="13" t="n">
        <f aca="false">IF(AND(MOD(A311,12)=0,C311-E311&gt;0),MIN(MAX($B$9,0),C311-E311),0)</f>
        <v>0</v>
      </c>
      <c r="G311" s="13" t="n">
        <f aca="false">MAX(C311-E311-F311,0)</f>
        <v>95211.3303930663</v>
      </c>
    </row>
    <row r="312" customFormat="false" ht="15" hidden="false" customHeight="false" outlineLevel="0" collapsed="false">
      <c r="A312" s="12" t="n">
        <v>291</v>
      </c>
      <c r="B312" s="12" t="n">
        <f aca="false">ROUNDUP(A312/12,0)</f>
        <v>25</v>
      </c>
      <c r="C312" s="13" t="n">
        <f aca="false">G311</f>
        <v>95211.3303930663</v>
      </c>
      <c r="D312" s="13" t="n">
        <f aca="false">IF(C312&lt;=0,0,C312*$B$6/12)</f>
        <v>253.896881048177</v>
      </c>
      <c r="E312" s="13" t="n">
        <f aca="false">IF(C312&lt;=0,0,MIN($B$12-D312,C312))</f>
        <v>1262.76978561849</v>
      </c>
      <c r="F312" s="13" t="n">
        <f aca="false">IF(AND(MOD(A312,12)=0,C312-E312&gt;0),MIN(MAX($B$9,0),C312-E312),0)</f>
        <v>0</v>
      </c>
      <c r="G312" s="13" t="n">
        <f aca="false">MAX(C312-E312-F312,0)</f>
        <v>93948.5606074478</v>
      </c>
    </row>
    <row r="313" customFormat="false" ht="15" hidden="false" customHeight="false" outlineLevel="0" collapsed="false">
      <c r="A313" s="12" t="n">
        <v>292</v>
      </c>
      <c r="B313" s="12" t="n">
        <f aca="false">ROUNDUP(A313/12,0)</f>
        <v>25</v>
      </c>
      <c r="C313" s="13" t="n">
        <f aca="false">G312</f>
        <v>93948.5606074478</v>
      </c>
      <c r="D313" s="13" t="n">
        <f aca="false">IF(C313&lt;=0,0,C313*$B$6/12)</f>
        <v>250.529494953194</v>
      </c>
      <c r="E313" s="13" t="n">
        <f aca="false">IF(C313&lt;=0,0,MIN($B$12-D313,C313))</f>
        <v>1266.13717171347</v>
      </c>
      <c r="F313" s="13" t="n">
        <f aca="false">IF(AND(MOD(A313,12)=0,C313-E313&gt;0),MIN(MAX($B$9,0),C313-E313),0)</f>
        <v>0</v>
      </c>
      <c r="G313" s="13" t="n">
        <f aca="false">MAX(C313-E313-F313,0)</f>
        <v>92682.4234357343</v>
      </c>
    </row>
    <row r="314" customFormat="false" ht="15" hidden="false" customHeight="false" outlineLevel="0" collapsed="false">
      <c r="A314" s="12" t="n">
        <v>293</v>
      </c>
      <c r="B314" s="12" t="n">
        <f aca="false">ROUNDUP(A314/12,0)</f>
        <v>25</v>
      </c>
      <c r="C314" s="13" t="n">
        <f aca="false">G313</f>
        <v>92682.4234357343</v>
      </c>
      <c r="D314" s="13" t="n">
        <f aca="false">IF(C314&lt;=0,0,C314*$B$6/12)</f>
        <v>247.153129161958</v>
      </c>
      <c r="E314" s="13" t="n">
        <f aca="false">IF(C314&lt;=0,0,MIN($B$12-D314,C314))</f>
        <v>1269.51353750471</v>
      </c>
      <c r="F314" s="13" t="n">
        <f aca="false">IF(AND(MOD(A314,12)=0,C314-E314&gt;0),MIN(MAX($B$9,0),C314-E314),0)</f>
        <v>0</v>
      </c>
      <c r="G314" s="13" t="n">
        <f aca="false">MAX(C314-E314-F314,0)</f>
        <v>91412.9098982296</v>
      </c>
    </row>
    <row r="315" customFormat="false" ht="15" hidden="false" customHeight="false" outlineLevel="0" collapsed="false">
      <c r="A315" s="12" t="n">
        <v>294</v>
      </c>
      <c r="B315" s="12" t="n">
        <f aca="false">ROUNDUP(A315/12,0)</f>
        <v>25</v>
      </c>
      <c r="C315" s="13" t="n">
        <f aca="false">G314</f>
        <v>91412.9098982296</v>
      </c>
      <c r="D315" s="13" t="n">
        <f aca="false">IF(C315&lt;=0,0,C315*$B$6/12)</f>
        <v>243.767759728612</v>
      </c>
      <c r="E315" s="13" t="n">
        <f aca="false">IF(C315&lt;=0,0,MIN($B$12-D315,C315))</f>
        <v>1272.89890693805</v>
      </c>
      <c r="F315" s="13" t="n">
        <f aca="false">IF(AND(MOD(A315,12)=0,C315-E315&gt;0),MIN(MAX($B$9,0),C315-E315),0)</f>
        <v>0</v>
      </c>
      <c r="G315" s="13" t="n">
        <f aca="false">MAX(C315-E315-F315,0)</f>
        <v>90140.0109912916</v>
      </c>
    </row>
    <row r="316" customFormat="false" ht="15" hidden="false" customHeight="false" outlineLevel="0" collapsed="false">
      <c r="A316" s="12" t="n">
        <v>295</v>
      </c>
      <c r="B316" s="12" t="n">
        <f aca="false">ROUNDUP(A316/12,0)</f>
        <v>25</v>
      </c>
      <c r="C316" s="13" t="n">
        <f aca="false">G315</f>
        <v>90140.0109912916</v>
      </c>
      <c r="D316" s="13" t="n">
        <f aca="false">IF(C316&lt;=0,0,C316*$B$6/12)</f>
        <v>240.373362643444</v>
      </c>
      <c r="E316" s="13" t="n">
        <f aca="false">IF(C316&lt;=0,0,MIN($B$12-D316,C316))</f>
        <v>1276.29330402322</v>
      </c>
      <c r="F316" s="13" t="n">
        <f aca="false">IF(AND(MOD(A316,12)=0,C316-E316&gt;0),MIN(MAX($B$9,0),C316-E316),0)</f>
        <v>0</v>
      </c>
      <c r="G316" s="13" t="n">
        <f aca="false">MAX(C316-E316-F316,0)</f>
        <v>88863.7176872683</v>
      </c>
    </row>
    <row r="317" customFormat="false" ht="15" hidden="false" customHeight="false" outlineLevel="0" collapsed="false">
      <c r="A317" s="12" t="n">
        <v>296</v>
      </c>
      <c r="B317" s="12" t="n">
        <f aca="false">ROUNDUP(A317/12,0)</f>
        <v>25</v>
      </c>
      <c r="C317" s="13" t="n">
        <f aca="false">G316</f>
        <v>88863.7176872683</v>
      </c>
      <c r="D317" s="13" t="n">
        <f aca="false">IF(C317&lt;=0,0,C317*$B$6/12)</f>
        <v>236.969913832716</v>
      </c>
      <c r="E317" s="13" t="n">
        <f aca="false">IF(C317&lt;=0,0,MIN($B$12-D317,C317))</f>
        <v>1279.69675283395</v>
      </c>
      <c r="F317" s="13" t="n">
        <f aca="false">IF(AND(MOD(A317,12)=0,C317-E317&gt;0),MIN(MAX($B$9,0),C317-E317),0)</f>
        <v>0</v>
      </c>
      <c r="G317" s="13" t="n">
        <f aca="false">MAX(C317-E317-F317,0)</f>
        <v>87584.0209344344</v>
      </c>
    </row>
    <row r="318" customFormat="false" ht="15" hidden="false" customHeight="false" outlineLevel="0" collapsed="false">
      <c r="A318" s="12" t="n">
        <v>297</v>
      </c>
      <c r="B318" s="12" t="n">
        <f aca="false">ROUNDUP(A318/12,0)</f>
        <v>25</v>
      </c>
      <c r="C318" s="13" t="n">
        <f aca="false">G317</f>
        <v>87584.0209344344</v>
      </c>
      <c r="D318" s="13" t="n">
        <f aca="false">IF(C318&lt;=0,0,C318*$B$6/12)</f>
        <v>233.557389158492</v>
      </c>
      <c r="E318" s="13" t="n">
        <f aca="false">IF(C318&lt;=0,0,MIN($B$12-D318,C318))</f>
        <v>1283.10927750818</v>
      </c>
      <c r="F318" s="13" t="n">
        <f aca="false">IF(AND(MOD(A318,12)=0,C318-E318&gt;0),MIN(MAX($B$9,0),C318-E318),0)</f>
        <v>0</v>
      </c>
      <c r="G318" s="13" t="n">
        <f aca="false">MAX(C318-E318-F318,0)</f>
        <v>86300.9116569262</v>
      </c>
    </row>
    <row r="319" customFormat="false" ht="15" hidden="false" customHeight="false" outlineLevel="0" collapsed="false">
      <c r="A319" s="12" t="n">
        <v>298</v>
      </c>
      <c r="B319" s="12" t="n">
        <f aca="false">ROUNDUP(A319/12,0)</f>
        <v>25</v>
      </c>
      <c r="C319" s="13" t="n">
        <f aca="false">G318</f>
        <v>86300.9116569262</v>
      </c>
      <c r="D319" s="13" t="n">
        <f aca="false">IF(C319&lt;=0,0,C319*$B$6/12)</f>
        <v>230.13576441847</v>
      </c>
      <c r="E319" s="13" t="n">
        <f aca="false">IF(C319&lt;=0,0,MIN($B$12-D319,C319))</f>
        <v>1286.5309022482</v>
      </c>
      <c r="F319" s="13" t="n">
        <f aca="false">IF(AND(MOD(A319,12)=0,C319-E319&gt;0),MIN(MAX($B$9,0),C319-E319),0)</f>
        <v>0</v>
      </c>
      <c r="G319" s="13" t="n">
        <f aca="false">MAX(C319-E319-F319,0)</f>
        <v>85014.380754678</v>
      </c>
    </row>
    <row r="320" customFormat="false" ht="15" hidden="false" customHeight="false" outlineLevel="0" collapsed="false">
      <c r="A320" s="12" t="n">
        <v>299</v>
      </c>
      <c r="B320" s="12" t="n">
        <f aca="false">ROUNDUP(A320/12,0)</f>
        <v>25</v>
      </c>
      <c r="C320" s="13" t="n">
        <f aca="false">G319</f>
        <v>85014.380754678</v>
      </c>
      <c r="D320" s="13" t="n">
        <f aca="false">IF(C320&lt;=0,0,C320*$B$6/12)</f>
        <v>226.705015345808</v>
      </c>
      <c r="E320" s="13" t="n">
        <f aca="false">IF(C320&lt;=0,0,MIN($B$12-D320,C320))</f>
        <v>1289.96165132086</v>
      </c>
      <c r="F320" s="13" t="n">
        <f aca="false">IF(AND(MOD(A320,12)=0,C320-E320&gt;0),MIN(MAX($B$9,0),C320-E320),0)</f>
        <v>0</v>
      </c>
      <c r="G320" s="13" t="n">
        <f aca="false">MAX(C320-E320-F320,0)</f>
        <v>83724.4191033572</v>
      </c>
    </row>
    <row r="321" customFormat="false" ht="15" hidden="false" customHeight="false" outlineLevel="0" collapsed="false">
      <c r="A321" s="12" t="n">
        <v>300</v>
      </c>
      <c r="B321" s="12" t="n">
        <f aca="false">ROUNDUP(A321/12,0)</f>
        <v>25</v>
      </c>
      <c r="C321" s="13" t="n">
        <f aca="false">G320</f>
        <v>83724.4191033572</v>
      </c>
      <c r="D321" s="13" t="n">
        <f aca="false">IF(C321&lt;=0,0,C321*$B$6/12)</f>
        <v>223.265117608952</v>
      </c>
      <c r="E321" s="13" t="n">
        <f aca="false">IF(C321&lt;=0,0,MIN($B$12-D321,C321))</f>
        <v>1293.40154905771</v>
      </c>
      <c r="F321" s="13" t="n">
        <f aca="false">IF(AND(MOD(A321,12)=0,C321-E321&gt;0),MIN(MAX($B$9,0),C321-E321),0)</f>
        <v>0</v>
      </c>
      <c r="G321" s="13" t="n">
        <f aca="false">MAX(C321-E321-F321,0)</f>
        <v>82431.0175542994</v>
      </c>
    </row>
    <row r="322" customFormat="false" ht="15" hidden="false" customHeight="false" outlineLevel="0" collapsed="false">
      <c r="A322" s="12" t="n">
        <v>301</v>
      </c>
      <c r="B322" s="12" t="n">
        <f aca="false">ROUNDUP(A322/12,0)</f>
        <v>26</v>
      </c>
      <c r="C322" s="13" t="n">
        <f aca="false">G321</f>
        <v>82431.0175542994</v>
      </c>
      <c r="D322" s="13" t="n">
        <f aca="false">IF(C322&lt;=0,0,C322*$B$6/12)</f>
        <v>219.816046811465</v>
      </c>
      <c r="E322" s="13" t="n">
        <f aca="false">IF(C322&lt;=0,0,MIN($B$12-D322,C322))</f>
        <v>1296.8506198552</v>
      </c>
      <c r="F322" s="13" t="n">
        <f aca="false">IF(AND(MOD(A322,12)=0,C322-E322&gt;0),MIN(MAX($B$9,0),C322-E322),0)</f>
        <v>0</v>
      </c>
      <c r="G322" s="13" t="n">
        <f aca="false">MAX(C322-E322-F322,0)</f>
        <v>81134.1669344442</v>
      </c>
    </row>
    <row r="323" customFormat="false" ht="15" hidden="false" customHeight="false" outlineLevel="0" collapsed="false">
      <c r="A323" s="12" t="n">
        <v>302</v>
      </c>
      <c r="B323" s="12" t="n">
        <f aca="false">ROUNDUP(A323/12,0)</f>
        <v>26</v>
      </c>
      <c r="C323" s="13" t="n">
        <f aca="false">G322</f>
        <v>81134.1669344442</v>
      </c>
      <c r="D323" s="13" t="n">
        <f aca="false">IF(C323&lt;=0,0,C323*$B$6/12)</f>
        <v>216.357778491851</v>
      </c>
      <c r="E323" s="13" t="n">
        <f aca="false">IF(C323&lt;=0,0,MIN($B$12-D323,C323))</f>
        <v>1300.30888817482</v>
      </c>
      <c r="F323" s="13" t="n">
        <f aca="false">IF(AND(MOD(A323,12)=0,C323-E323&gt;0),MIN(MAX($B$9,0),C323-E323),0)</f>
        <v>0</v>
      </c>
      <c r="G323" s="13" t="n">
        <f aca="false">MAX(C323-E323-F323,0)</f>
        <v>79833.8580462694</v>
      </c>
    </row>
    <row r="324" customFormat="false" ht="15" hidden="false" customHeight="false" outlineLevel="0" collapsed="false">
      <c r="A324" s="12" t="n">
        <v>303</v>
      </c>
      <c r="B324" s="12" t="n">
        <f aca="false">ROUNDUP(A324/12,0)</f>
        <v>26</v>
      </c>
      <c r="C324" s="13" t="n">
        <f aca="false">G323</f>
        <v>79833.8580462694</v>
      </c>
      <c r="D324" s="13" t="n">
        <f aca="false">IF(C324&lt;=0,0,C324*$B$6/12)</f>
        <v>212.890288123385</v>
      </c>
      <c r="E324" s="13" t="n">
        <f aca="false">IF(C324&lt;=0,0,MIN($B$12-D324,C324))</f>
        <v>1303.77637854328</v>
      </c>
      <c r="F324" s="13" t="n">
        <f aca="false">IF(AND(MOD(A324,12)=0,C324-E324&gt;0),MIN(MAX($B$9,0),C324-E324),0)</f>
        <v>0</v>
      </c>
      <c r="G324" s="13" t="n">
        <f aca="false">MAX(C324-E324-F324,0)</f>
        <v>78530.0816677262</v>
      </c>
    </row>
    <row r="325" customFormat="false" ht="15" hidden="false" customHeight="false" outlineLevel="0" collapsed="false">
      <c r="A325" s="12" t="n">
        <v>304</v>
      </c>
      <c r="B325" s="12" t="n">
        <f aca="false">ROUNDUP(A325/12,0)</f>
        <v>26</v>
      </c>
      <c r="C325" s="13" t="n">
        <f aca="false">G324</f>
        <v>78530.0816677262</v>
      </c>
      <c r="D325" s="13" t="n">
        <f aca="false">IF(C325&lt;=0,0,C325*$B$6/12)</f>
        <v>209.413551113936</v>
      </c>
      <c r="E325" s="13" t="n">
        <f aca="false">IF(C325&lt;=0,0,MIN($B$12-D325,C325))</f>
        <v>1307.25311555273</v>
      </c>
      <c r="F325" s="13" t="n">
        <f aca="false">IF(AND(MOD(A325,12)=0,C325-E325&gt;0),MIN(MAX($B$9,0),C325-E325),0)</f>
        <v>0</v>
      </c>
      <c r="G325" s="13" t="n">
        <f aca="false">MAX(C325-E325-F325,0)</f>
        <v>77222.8285521734</v>
      </c>
    </row>
    <row r="326" customFormat="false" ht="15" hidden="false" customHeight="false" outlineLevel="0" collapsed="false">
      <c r="A326" s="12" t="n">
        <v>305</v>
      </c>
      <c r="B326" s="12" t="n">
        <f aca="false">ROUNDUP(A326/12,0)</f>
        <v>26</v>
      </c>
      <c r="C326" s="13" t="n">
        <f aca="false">G325</f>
        <v>77222.8285521734</v>
      </c>
      <c r="D326" s="13" t="n">
        <f aca="false">IF(C326&lt;=0,0,C326*$B$6/12)</f>
        <v>205.927542805796</v>
      </c>
      <c r="E326" s="13" t="n">
        <f aca="false">IF(C326&lt;=0,0,MIN($B$12-D326,C326))</f>
        <v>1310.73912386087</v>
      </c>
      <c r="F326" s="13" t="n">
        <f aca="false">IF(AND(MOD(A326,12)=0,C326-E326&gt;0),MIN(MAX($B$9,0),C326-E326),0)</f>
        <v>0</v>
      </c>
      <c r="G326" s="13" t="n">
        <f aca="false">MAX(C326-E326-F326,0)</f>
        <v>75912.0894283126</v>
      </c>
    </row>
    <row r="327" customFormat="false" ht="15" hidden="false" customHeight="false" outlineLevel="0" collapsed="false">
      <c r="A327" s="12" t="n">
        <v>306</v>
      </c>
      <c r="B327" s="12" t="n">
        <f aca="false">ROUNDUP(A327/12,0)</f>
        <v>26</v>
      </c>
      <c r="C327" s="13" t="n">
        <f aca="false">G326</f>
        <v>75912.0894283126</v>
      </c>
      <c r="D327" s="13" t="n">
        <f aca="false">IF(C327&lt;=0,0,C327*$B$6/12)</f>
        <v>202.4322384755</v>
      </c>
      <c r="E327" s="13" t="n">
        <f aca="false">IF(C327&lt;=0,0,MIN($B$12-D327,C327))</f>
        <v>1314.23442819117</v>
      </c>
      <c r="F327" s="13" t="n">
        <f aca="false">IF(AND(MOD(A327,12)=0,C327-E327&gt;0),MIN(MAX($B$9,0),C327-E327),0)</f>
        <v>0</v>
      </c>
      <c r="G327" s="13" t="n">
        <f aca="false">MAX(C327-E327-F327,0)</f>
        <v>74597.8550001214</v>
      </c>
    </row>
    <row r="328" customFormat="false" ht="15" hidden="false" customHeight="false" outlineLevel="0" collapsed="false">
      <c r="A328" s="12" t="n">
        <v>307</v>
      </c>
      <c r="B328" s="12" t="n">
        <f aca="false">ROUNDUP(A328/12,0)</f>
        <v>26</v>
      </c>
      <c r="C328" s="13" t="n">
        <f aca="false">G327</f>
        <v>74597.8550001214</v>
      </c>
      <c r="D328" s="13" t="n">
        <f aca="false">IF(C328&lt;=0,0,C328*$B$6/12)</f>
        <v>198.927613333657</v>
      </c>
      <c r="E328" s="13" t="n">
        <f aca="false">IF(C328&lt;=0,0,MIN($B$12-D328,C328))</f>
        <v>1317.73905333301</v>
      </c>
      <c r="F328" s="13" t="n">
        <f aca="false">IF(AND(MOD(A328,12)=0,C328-E328&gt;0),MIN(MAX($B$9,0),C328-E328),0)</f>
        <v>0</v>
      </c>
      <c r="G328" s="13" t="n">
        <f aca="false">MAX(C328-E328-F328,0)</f>
        <v>73280.1159467884</v>
      </c>
    </row>
    <row r="329" customFormat="false" ht="15" hidden="false" customHeight="false" outlineLevel="0" collapsed="false">
      <c r="A329" s="12" t="n">
        <v>308</v>
      </c>
      <c r="B329" s="12" t="n">
        <f aca="false">ROUNDUP(A329/12,0)</f>
        <v>26</v>
      </c>
      <c r="C329" s="13" t="n">
        <f aca="false">G328</f>
        <v>73280.1159467884</v>
      </c>
      <c r="D329" s="13" t="n">
        <f aca="false">IF(C329&lt;=0,0,C329*$B$6/12)</f>
        <v>195.413642524769</v>
      </c>
      <c r="E329" s="13" t="n">
        <f aca="false">IF(C329&lt;=0,0,MIN($B$12-D329,C329))</f>
        <v>1321.2530241419</v>
      </c>
      <c r="F329" s="13" t="n">
        <f aca="false">IF(AND(MOD(A329,12)=0,C329-E329&gt;0),MIN(MAX($B$9,0),C329-E329),0)</f>
        <v>0</v>
      </c>
      <c r="G329" s="13" t="n">
        <f aca="false">MAX(C329-E329-F329,0)</f>
        <v>71958.8629226465</v>
      </c>
    </row>
    <row r="330" customFormat="false" ht="15" hidden="false" customHeight="false" outlineLevel="0" collapsed="false">
      <c r="A330" s="12" t="n">
        <v>309</v>
      </c>
      <c r="B330" s="12" t="n">
        <f aca="false">ROUNDUP(A330/12,0)</f>
        <v>26</v>
      </c>
      <c r="C330" s="13" t="n">
        <f aca="false">G329</f>
        <v>71958.8629226465</v>
      </c>
      <c r="D330" s="13" t="n">
        <f aca="false">IF(C330&lt;=0,0,C330*$B$6/12)</f>
        <v>191.890301127057</v>
      </c>
      <c r="E330" s="13" t="n">
        <f aca="false">IF(C330&lt;=0,0,MIN($B$12-D330,C330))</f>
        <v>1324.77636553961</v>
      </c>
      <c r="F330" s="13" t="n">
        <f aca="false">IF(AND(MOD(A330,12)=0,C330-E330&gt;0),MIN(MAX($B$9,0),C330-E330),0)</f>
        <v>0</v>
      </c>
      <c r="G330" s="13" t="n">
        <f aca="false">MAX(C330-E330-F330,0)</f>
        <v>70634.0865571069</v>
      </c>
    </row>
    <row r="331" customFormat="false" ht="15" hidden="false" customHeight="false" outlineLevel="0" collapsed="false">
      <c r="A331" s="12" t="n">
        <v>310</v>
      </c>
      <c r="B331" s="12" t="n">
        <f aca="false">ROUNDUP(A331/12,0)</f>
        <v>26</v>
      </c>
      <c r="C331" s="13" t="n">
        <f aca="false">G330</f>
        <v>70634.0865571069</v>
      </c>
      <c r="D331" s="13" t="n">
        <f aca="false">IF(C331&lt;=0,0,C331*$B$6/12)</f>
        <v>188.357564152285</v>
      </c>
      <c r="E331" s="13" t="n">
        <f aca="false">IF(C331&lt;=0,0,MIN($B$12-D331,C331))</f>
        <v>1328.30910251438</v>
      </c>
      <c r="F331" s="13" t="n">
        <f aca="false">IF(AND(MOD(A331,12)=0,C331-E331&gt;0),MIN(MAX($B$9,0),C331-E331),0)</f>
        <v>0</v>
      </c>
      <c r="G331" s="13" t="n">
        <f aca="false">MAX(C331-E331-F331,0)</f>
        <v>69305.7774545925</v>
      </c>
    </row>
    <row r="332" customFormat="false" ht="15" hidden="false" customHeight="false" outlineLevel="0" collapsed="false">
      <c r="A332" s="12" t="n">
        <v>311</v>
      </c>
      <c r="B332" s="12" t="n">
        <f aca="false">ROUNDUP(A332/12,0)</f>
        <v>26</v>
      </c>
      <c r="C332" s="13" t="n">
        <f aca="false">G331</f>
        <v>69305.7774545925</v>
      </c>
      <c r="D332" s="13" t="n">
        <f aca="false">IF(C332&lt;=0,0,C332*$B$6/12)</f>
        <v>184.81540654558</v>
      </c>
      <c r="E332" s="13" t="n">
        <f aca="false">IF(C332&lt;=0,0,MIN($B$12-D332,C332))</f>
        <v>1331.85126012109</v>
      </c>
      <c r="F332" s="13" t="n">
        <f aca="false">IF(AND(MOD(A332,12)=0,C332-E332&gt;0),MIN(MAX($B$9,0),C332-E332),0)</f>
        <v>0</v>
      </c>
      <c r="G332" s="13" t="n">
        <f aca="false">MAX(C332-E332-F332,0)</f>
        <v>67973.9261944714</v>
      </c>
    </row>
    <row r="333" customFormat="false" ht="15" hidden="false" customHeight="false" outlineLevel="0" collapsed="false">
      <c r="A333" s="12" t="n">
        <v>312</v>
      </c>
      <c r="B333" s="12" t="n">
        <f aca="false">ROUNDUP(A333/12,0)</f>
        <v>26</v>
      </c>
      <c r="C333" s="13" t="n">
        <f aca="false">G332</f>
        <v>67973.9261944714</v>
      </c>
      <c r="D333" s="13" t="n">
        <f aca="false">IF(C333&lt;=0,0,C333*$B$6/12)</f>
        <v>181.263803185257</v>
      </c>
      <c r="E333" s="13" t="n">
        <f aca="false">IF(C333&lt;=0,0,MIN($B$12-D333,C333))</f>
        <v>1335.40286348141</v>
      </c>
      <c r="F333" s="13" t="n">
        <f aca="false">IF(AND(MOD(A333,12)=0,C333-E333&gt;0),MIN(MAX($B$9,0),C333-E333),0)</f>
        <v>0</v>
      </c>
      <c r="G333" s="13" t="n">
        <f aca="false">MAX(C333-E333-F333,0)</f>
        <v>66638.52333099</v>
      </c>
    </row>
    <row r="334" customFormat="false" ht="15" hidden="false" customHeight="false" outlineLevel="0" collapsed="false">
      <c r="A334" s="12" t="n">
        <v>313</v>
      </c>
      <c r="B334" s="12" t="n">
        <f aca="false">ROUNDUP(A334/12,0)</f>
        <v>27</v>
      </c>
      <c r="C334" s="13" t="n">
        <f aca="false">G333</f>
        <v>66638.52333099</v>
      </c>
      <c r="D334" s="13" t="n">
        <f aca="false">IF(C334&lt;=0,0,C334*$B$6/12)</f>
        <v>177.70272888264</v>
      </c>
      <c r="E334" s="13" t="n">
        <f aca="false">IF(C334&lt;=0,0,MIN($B$12-D334,C334))</f>
        <v>1338.96393778403</v>
      </c>
      <c r="F334" s="13" t="n">
        <f aca="false">IF(AND(MOD(A334,12)=0,C334-E334&gt;0),MIN(MAX($B$9,0),C334-E334),0)</f>
        <v>0</v>
      </c>
      <c r="G334" s="13" t="n">
        <f aca="false">MAX(C334-E334-F334,0)</f>
        <v>65299.559393206</v>
      </c>
    </row>
    <row r="335" customFormat="false" ht="15" hidden="false" customHeight="false" outlineLevel="0" collapsed="false">
      <c r="A335" s="12" t="n">
        <v>314</v>
      </c>
      <c r="B335" s="12" t="n">
        <f aca="false">ROUNDUP(A335/12,0)</f>
        <v>27</v>
      </c>
      <c r="C335" s="13" t="n">
        <f aca="false">G334</f>
        <v>65299.559393206</v>
      </c>
      <c r="D335" s="13" t="n">
        <f aca="false">IF(C335&lt;=0,0,C335*$B$6/12)</f>
        <v>174.132158381883</v>
      </c>
      <c r="E335" s="13" t="n">
        <f aca="false">IF(C335&lt;=0,0,MIN($B$12-D335,C335))</f>
        <v>1342.53450828478</v>
      </c>
      <c r="F335" s="13" t="n">
        <f aca="false">IF(AND(MOD(A335,12)=0,C335-E335&gt;0),MIN(MAX($B$9,0),C335-E335),0)</f>
        <v>0</v>
      </c>
      <c r="G335" s="13" t="n">
        <f aca="false">MAX(C335-E335-F335,0)</f>
        <v>63957.0248849212</v>
      </c>
    </row>
    <row r="336" customFormat="false" ht="15" hidden="false" customHeight="false" outlineLevel="0" collapsed="false">
      <c r="A336" s="12" t="n">
        <v>315</v>
      </c>
      <c r="B336" s="12" t="n">
        <f aca="false">ROUNDUP(A336/12,0)</f>
        <v>27</v>
      </c>
      <c r="C336" s="13" t="n">
        <f aca="false">G335</f>
        <v>63957.0248849212</v>
      </c>
      <c r="D336" s="13" t="n">
        <f aca="false">IF(C336&lt;=0,0,C336*$B$6/12)</f>
        <v>170.55206635979</v>
      </c>
      <c r="E336" s="13" t="n">
        <f aca="false">IF(C336&lt;=0,0,MIN($B$12-D336,C336))</f>
        <v>1346.11460030688</v>
      </c>
      <c r="F336" s="13" t="n">
        <f aca="false">IF(AND(MOD(A336,12)=0,C336-E336&gt;0),MIN(MAX($B$9,0),C336-E336),0)</f>
        <v>0</v>
      </c>
      <c r="G336" s="13" t="n">
        <f aca="false">MAX(C336-E336-F336,0)</f>
        <v>62610.9102846143</v>
      </c>
    </row>
    <row r="337" customFormat="false" ht="15" hidden="false" customHeight="false" outlineLevel="0" collapsed="false">
      <c r="A337" s="12" t="n">
        <v>316</v>
      </c>
      <c r="B337" s="12" t="n">
        <f aca="false">ROUNDUP(A337/12,0)</f>
        <v>27</v>
      </c>
      <c r="C337" s="13" t="n">
        <f aca="false">G336</f>
        <v>62610.9102846143</v>
      </c>
      <c r="D337" s="13" t="n">
        <f aca="false">IF(C337&lt;=0,0,C337*$B$6/12)</f>
        <v>166.962427425638</v>
      </c>
      <c r="E337" s="13" t="n">
        <f aca="false">IF(C337&lt;=0,0,MIN($B$12-D337,C337))</f>
        <v>1349.70423924103</v>
      </c>
      <c r="F337" s="13" t="n">
        <f aca="false">IF(AND(MOD(A337,12)=0,C337-E337&gt;0),MIN(MAX($B$9,0),C337-E337),0)</f>
        <v>0</v>
      </c>
      <c r="G337" s="13" t="n">
        <f aca="false">MAX(C337-E337-F337,0)</f>
        <v>61261.2060453733</v>
      </c>
    </row>
    <row r="338" customFormat="false" ht="15" hidden="false" customHeight="false" outlineLevel="0" collapsed="false">
      <c r="A338" s="12" t="n">
        <v>317</v>
      </c>
      <c r="B338" s="12" t="n">
        <f aca="false">ROUNDUP(A338/12,0)</f>
        <v>27</v>
      </c>
      <c r="C338" s="13" t="n">
        <f aca="false">G337</f>
        <v>61261.2060453733</v>
      </c>
      <c r="D338" s="13" t="n">
        <f aca="false">IF(C338&lt;=0,0,C338*$B$6/12)</f>
        <v>163.363216120995</v>
      </c>
      <c r="E338" s="13" t="n">
        <f aca="false">IF(C338&lt;=0,0,MIN($B$12-D338,C338))</f>
        <v>1353.30345054567</v>
      </c>
      <c r="F338" s="13" t="n">
        <f aca="false">IF(AND(MOD(A338,12)=0,C338-E338&gt;0),MIN(MAX($B$9,0),C338-E338),0)</f>
        <v>0</v>
      </c>
      <c r="G338" s="13" t="n">
        <f aca="false">MAX(C338-E338-F338,0)</f>
        <v>59907.9025948276</v>
      </c>
    </row>
    <row r="339" customFormat="false" ht="15" hidden="false" customHeight="false" outlineLevel="0" collapsed="false">
      <c r="A339" s="12" t="n">
        <v>318</v>
      </c>
      <c r="B339" s="12" t="n">
        <f aca="false">ROUNDUP(A339/12,0)</f>
        <v>27</v>
      </c>
      <c r="C339" s="13" t="n">
        <f aca="false">G338</f>
        <v>59907.9025948276</v>
      </c>
      <c r="D339" s="13" t="n">
        <f aca="false">IF(C339&lt;=0,0,C339*$B$6/12)</f>
        <v>159.75440691954</v>
      </c>
      <c r="E339" s="13" t="n">
        <f aca="false">IF(C339&lt;=0,0,MIN($B$12-D339,C339))</f>
        <v>1356.91225974713</v>
      </c>
      <c r="F339" s="13" t="n">
        <f aca="false">IF(AND(MOD(A339,12)=0,C339-E339&gt;0),MIN(MAX($B$9,0),C339-E339),0)</f>
        <v>0</v>
      </c>
      <c r="G339" s="13" t="n">
        <f aca="false">MAX(C339-E339-F339,0)</f>
        <v>58550.9903350805</v>
      </c>
    </row>
    <row r="340" customFormat="false" ht="15" hidden="false" customHeight="false" outlineLevel="0" collapsed="false">
      <c r="A340" s="12" t="n">
        <v>319</v>
      </c>
      <c r="B340" s="12" t="n">
        <f aca="false">ROUNDUP(A340/12,0)</f>
        <v>27</v>
      </c>
      <c r="C340" s="13" t="n">
        <f aca="false">G339</f>
        <v>58550.9903350805</v>
      </c>
      <c r="D340" s="13" t="n">
        <f aca="false">IF(C340&lt;=0,0,C340*$B$6/12)</f>
        <v>156.135974226881</v>
      </c>
      <c r="E340" s="13" t="n">
        <f aca="false">IF(C340&lt;=0,0,MIN($B$12-D340,C340))</f>
        <v>1360.53069243979</v>
      </c>
      <c r="F340" s="13" t="n">
        <f aca="false">IF(AND(MOD(A340,12)=0,C340-E340&gt;0),MIN(MAX($B$9,0),C340-E340),0)</f>
        <v>0</v>
      </c>
      <c r="G340" s="13" t="n">
        <f aca="false">MAX(C340-E340-F340,0)</f>
        <v>57190.4596426407</v>
      </c>
    </row>
    <row r="341" customFormat="false" ht="15" hidden="false" customHeight="false" outlineLevel="0" collapsed="false">
      <c r="A341" s="12" t="n">
        <v>320</v>
      </c>
      <c r="B341" s="12" t="n">
        <f aca="false">ROUNDUP(A341/12,0)</f>
        <v>27</v>
      </c>
      <c r="C341" s="13" t="n">
        <f aca="false">G340</f>
        <v>57190.4596426407</v>
      </c>
      <c r="D341" s="13" t="n">
        <f aca="false">IF(C341&lt;=0,0,C341*$B$6/12)</f>
        <v>152.507892380375</v>
      </c>
      <c r="E341" s="13" t="n">
        <f aca="false">IF(C341&lt;=0,0,MIN($B$12-D341,C341))</f>
        <v>1364.15877428629</v>
      </c>
      <c r="F341" s="13" t="n">
        <f aca="false">IF(AND(MOD(A341,12)=0,C341-E341&gt;0),MIN(MAX($B$9,0),C341-E341),0)</f>
        <v>0</v>
      </c>
      <c r="G341" s="13" t="n">
        <f aca="false">MAX(C341-E341-F341,0)</f>
        <v>55826.3008683544</v>
      </c>
    </row>
    <row r="342" customFormat="false" ht="15" hidden="false" customHeight="false" outlineLevel="0" collapsed="false">
      <c r="A342" s="12" t="n">
        <v>321</v>
      </c>
      <c r="B342" s="12" t="n">
        <f aca="false">ROUNDUP(A342/12,0)</f>
        <v>27</v>
      </c>
      <c r="C342" s="13" t="n">
        <f aca="false">G341</f>
        <v>55826.3008683544</v>
      </c>
      <c r="D342" s="13" t="n">
        <f aca="false">IF(C342&lt;=0,0,C342*$B$6/12)</f>
        <v>148.870135648945</v>
      </c>
      <c r="E342" s="13" t="n">
        <f aca="false">IF(C342&lt;=0,0,MIN($B$12-D342,C342))</f>
        <v>1367.79653101772</v>
      </c>
      <c r="F342" s="13" t="n">
        <f aca="false">IF(AND(MOD(A342,12)=0,C342-E342&gt;0),MIN(MAX($B$9,0),C342-E342),0)</f>
        <v>0</v>
      </c>
      <c r="G342" s="13" t="n">
        <f aca="false">MAX(C342-E342-F342,0)</f>
        <v>54458.5043373367</v>
      </c>
    </row>
    <row r="343" customFormat="false" ht="15" hidden="false" customHeight="false" outlineLevel="0" collapsed="false">
      <c r="A343" s="12" t="n">
        <v>322</v>
      </c>
      <c r="B343" s="12" t="n">
        <f aca="false">ROUNDUP(A343/12,0)</f>
        <v>27</v>
      </c>
      <c r="C343" s="13" t="n">
        <f aca="false">G342</f>
        <v>54458.5043373367</v>
      </c>
      <c r="D343" s="13" t="n">
        <f aca="false">IF(C343&lt;=0,0,C343*$B$6/12)</f>
        <v>145.222678232898</v>
      </c>
      <c r="E343" s="13" t="n">
        <f aca="false">IF(C343&lt;=0,0,MIN($B$12-D343,C343))</f>
        <v>1371.44398843377</v>
      </c>
      <c r="F343" s="13" t="n">
        <f aca="false">IF(AND(MOD(A343,12)=0,C343-E343&gt;0),MIN(MAX($B$9,0),C343-E343),0)</f>
        <v>0</v>
      </c>
      <c r="G343" s="13" t="n">
        <f aca="false">MAX(C343-E343-F343,0)</f>
        <v>53087.0603489029</v>
      </c>
    </row>
    <row r="344" customFormat="false" ht="15" hidden="false" customHeight="false" outlineLevel="0" collapsed="false">
      <c r="A344" s="12" t="n">
        <v>323</v>
      </c>
      <c r="B344" s="12" t="n">
        <f aca="false">ROUNDUP(A344/12,0)</f>
        <v>27</v>
      </c>
      <c r="C344" s="13" t="n">
        <f aca="false">G343</f>
        <v>53087.0603489029</v>
      </c>
      <c r="D344" s="13" t="n">
        <f aca="false">IF(C344&lt;=0,0,C344*$B$6/12)</f>
        <v>141.565494263741</v>
      </c>
      <c r="E344" s="13" t="n">
        <f aca="false">IF(C344&lt;=0,0,MIN($B$12-D344,C344))</f>
        <v>1375.10117240293</v>
      </c>
      <c r="F344" s="13" t="n">
        <f aca="false">IF(AND(MOD(A344,12)=0,C344-E344&gt;0),MIN(MAX($B$9,0),C344-E344),0)</f>
        <v>0</v>
      </c>
      <c r="G344" s="13" t="n">
        <f aca="false">MAX(C344-E344-F344,0)</f>
        <v>51711.9591765</v>
      </c>
    </row>
    <row r="345" customFormat="false" ht="15" hidden="false" customHeight="false" outlineLevel="0" collapsed="false">
      <c r="A345" s="12" t="n">
        <v>324</v>
      </c>
      <c r="B345" s="12" t="n">
        <f aca="false">ROUNDUP(A345/12,0)</f>
        <v>27</v>
      </c>
      <c r="C345" s="13" t="n">
        <f aca="false">G344</f>
        <v>51711.9591765</v>
      </c>
      <c r="D345" s="13" t="n">
        <f aca="false">IF(C345&lt;=0,0,C345*$B$6/12)</f>
        <v>137.898557804</v>
      </c>
      <c r="E345" s="13" t="n">
        <f aca="false">IF(C345&lt;=0,0,MIN($B$12-D345,C345))</f>
        <v>1378.76810886267</v>
      </c>
      <c r="F345" s="13" t="n">
        <f aca="false">IF(AND(MOD(A345,12)=0,C345-E345&gt;0),MIN(MAX($B$9,0),C345-E345),0)</f>
        <v>0</v>
      </c>
      <c r="G345" s="13" t="n">
        <f aca="false">MAX(C345-E345-F345,0)</f>
        <v>50333.1910676373</v>
      </c>
    </row>
    <row r="346" customFormat="false" ht="15" hidden="false" customHeight="false" outlineLevel="0" collapsed="false">
      <c r="A346" s="12" t="n">
        <v>325</v>
      </c>
      <c r="B346" s="12" t="n">
        <f aca="false">ROUNDUP(A346/12,0)</f>
        <v>28</v>
      </c>
      <c r="C346" s="13" t="n">
        <f aca="false">G345</f>
        <v>50333.1910676373</v>
      </c>
      <c r="D346" s="13" t="n">
        <f aca="false">IF(C346&lt;=0,0,C346*$B$6/12)</f>
        <v>134.221842847033</v>
      </c>
      <c r="E346" s="13" t="n">
        <f aca="false">IF(C346&lt;=0,0,MIN($B$12-D346,C346))</f>
        <v>1382.44482381963</v>
      </c>
      <c r="F346" s="13" t="n">
        <f aca="false">IF(AND(MOD(A346,12)=0,C346-E346&gt;0),MIN(MAX($B$9,0),C346-E346),0)</f>
        <v>0</v>
      </c>
      <c r="G346" s="13" t="n">
        <f aca="false">MAX(C346-E346-F346,0)</f>
        <v>48950.7462438177</v>
      </c>
    </row>
    <row r="347" customFormat="false" ht="15" hidden="false" customHeight="false" outlineLevel="0" collapsed="false">
      <c r="A347" s="12" t="n">
        <v>326</v>
      </c>
      <c r="B347" s="12" t="n">
        <f aca="false">ROUNDUP(A347/12,0)</f>
        <v>28</v>
      </c>
      <c r="C347" s="13" t="n">
        <f aca="false">G346</f>
        <v>48950.7462438177</v>
      </c>
      <c r="D347" s="13" t="n">
        <f aca="false">IF(C347&lt;=0,0,C347*$B$6/12)</f>
        <v>130.535323316847</v>
      </c>
      <c r="E347" s="13" t="n">
        <f aca="false">IF(C347&lt;=0,0,MIN($B$12-D347,C347))</f>
        <v>1386.13134334982</v>
      </c>
      <c r="F347" s="13" t="n">
        <f aca="false">IF(AND(MOD(A347,12)=0,C347-E347&gt;0),MIN(MAX($B$9,0),C347-E347),0)</f>
        <v>0</v>
      </c>
      <c r="G347" s="13" t="n">
        <f aca="false">MAX(C347-E347-F347,0)</f>
        <v>47564.6149004679</v>
      </c>
    </row>
    <row r="348" customFormat="false" ht="15" hidden="false" customHeight="false" outlineLevel="0" collapsed="false">
      <c r="A348" s="12" t="n">
        <v>327</v>
      </c>
      <c r="B348" s="12" t="n">
        <f aca="false">ROUNDUP(A348/12,0)</f>
        <v>28</v>
      </c>
      <c r="C348" s="13" t="n">
        <f aca="false">G347</f>
        <v>47564.6149004679</v>
      </c>
      <c r="D348" s="13" t="n">
        <f aca="false">IF(C348&lt;=0,0,C348*$B$6/12)</f>
        <v>126.838973067914</v>
      </c>
      <c r="E348" s="13" t="n">
        <f aca="false">IF(C348&lt;=0,0,MIN($B$12-D348,C348))</f>
        <v>1389.82769359875</v>
      </c>
      <c r="F348" s="13" t="n">
        <f aca="false">IF(AND(MOD(A348,12)=0,C348-E348&gt;0),MIN(MAX($B$9,0),C348-E348),0)</f>
        <v>0</v>
      </c>
      <c r="G348" s="13" t="n">
        <f aca="false">MAX(C348-E348-F348,0)</f>
        <v>46174.7872068691</v>
      </c>
    </row>
    <row r="349" customFormat="false" ht="15" hidden="false" customHeight="false" outlineLevel="0" collapsed="false">
      <c r="A349" s="12" t="n">
        <v>328</v>
      </c>
      <c r="B349" s="12" t="n">
        <f aca="false">ROUNDUP(A349/12,0)</f>
        <v>28</v>
      </c>
      <c r="C349" s="13" t="n">
        <f aca="false">G348</f>
        <v>46174.7872068691</v>
      </c>
      <c r="D349" s="13" t="n">
        <f aca="false">IF(C349&lt;=0,0,C349*$B$6/12)</f>
        <v>123.132765884984</v>
      </c>
      <c r="E349" s="13" t="n">
        <f aca="false">IF(C349&lt;=0,0,MIN($B$12-D349,C349))</f>
        <v>1393.53390078168</v>
      </c>
      <c r="F349" s="13" t="n">
        <f aca="false">IF(AND(MOD(A349,12)=0,C349-E349&gt;0),MIN(MAX($B$9,0),C349-E349),0)</f>
        <v>0</v>
      </c>
      <c r="G349" s="13" t="n">
        <f aca="false">MAX(C349-E349-F349,0)</f>
        <v>44781.2533060874</v>
      </c>
    </row>
    <row r="350" customFormat="false" ht="15" hidden="false" customHeight="false" outlineLevel="0" collapsed="false">
      <c r="A350" s="12" t="n">
        <v>329</v>
      </c>
      <c r="B350" s="12" t="n">
        <f aca="false">ROUNDUP(A350/12,0)</f>
        <v>28</v>
      </c>
      <c r="C350" s="13" t="n">
        <f aca="false">G349</f>
        <v>44781.2533060874</v>
      </c>
      <c r="D350" s="13" t="n">
        <f aca="false">IF(C350&lt;=0,0,C350*$B$6/12)</f>
        <v>119.4166754829</v>
      </c>
      <c r="E350" s="13" t="n">
        <f aca="false">IF(C350&lt;=0,0,MIN($B$12-D350,C350))</f>
        <v>1397.24999118377</v>
      </c>
      <c r="F350" s="13" t="n">
        <f aca="false">IF(AND(MOD(A350,12)=0,C350-E350&gt;0),MIN(MAX($B$9,0),C350-E350),0)</f>
        <v>0</v>
      </c>
      <c r="G350" s="13" t="n">
        <f aca="false">MAX(C350-E350-F350,0)</f>
        <v>43384.0033149037</v>
      </c>
    </row>
    <row r="351" customFormat="false" ht="15" hidden="false" customHeight="false" outlineLevel="0" collapsed="false">
      <c r="A351" s="12" t="n">
        <v>330</v>
      </c>
      <c r="B351" s="12" t="n">
        <f aca="false">ROUNDUP(A351/12,0)</f>
        <v>28</v>
      </c>
      <c r="C351" s="13" t="n">
        <f aca="false">G350</f>
        <v>43384.0033149037</v>
      </c>
      <c r="D351" s="13" t="n">
        <f aca="false">IF(C351&lt;=0,0,C351*$B$6/12)</f>
        <v>115.69067550641</v>
      </c>
      <c r="E351" s="13" t="n">
        <f aca="false">IF(C351&lt;=0,0,MIN($B$12-D351,C351))</f>
        <v>1400.97599116026</v>
      </c>
      <c r="F351" s="13" t="n">
        <f aca="false">IF(AND(MOD(A351,12)=0,C351-E351&gt;0),MIN(MAX($B$9,0),C351-E351),0)</f>
        <v>0</v>
      </c>
      <c r="G351" s="13" t="n">
        <f aca="false">MAX(C351-E351-F351,0)</f>
        <v>41983.0273237434</v>
      </c>
    </row>
    <row r="352" customFormat="false" ht="15" hidden="false" customHeight="false" outlineLevel="0" collapsed="false">
      <c r="A352" s="12" t="n">
        <v>331</v>
      </c>
      <c r="B352" s="12" t="n">
        <f aca="false">ROUNDUP(A352/12,0)</f>
        <v>28</v>
      </c>
      <c r="C352" s="13" t="n">
        <f aca="false">G351</f>
        <v>41983.0273237434</v>
      </c>
      <c r="D352" s="13" t="n">
        <f aca="false">IF(C352&lt;=0,0,C352*$B$6/12)</f>
        <v>111.954739529982</v>
      </c>
      <c r="E352" s="13" t="n">
        <f aca="false">IF(C352&lt;=0,0,MIN($B$12-D352,C352))</f>
        <v>1404.71192713668</v>
      </c>
      <c r="F352" s="13" t="n">
        <f aca="false">IF(AND(MOD(A352,12)=0,C352-E352&gt;0),MIN(MAX($B$9,0),C352-E352),0)</f>
        <v>0</v>
      </c>
      <c r="G352" s="13" t="n">
        <f aca="false">MAX(C352-E352-F352,0)</f>
        <v>40578.3153966067</v>
      </c>
    </row>
    <row r="353" customFormat="false" ht="15" hidden="false" customHeight="false" outlineLevel="0" collapsed="false">
      <c r="A353" s="12" t="n">
        <v>332</v>
      </c>
      <c r="B353" s="12" t="n">
        <f aca="false">ROUNDUP(A353/12,0)</f>
        <v>28</v>
      </c>
      <c r="C353" s="13" t="n">
        <f aca="false">G352</f>
        <v>40578.3153966067</v>
      </c>
      <c r="D353" s="13" t="n">
        <f aca="false">IF(C353&lt;=0,0,C353*$B$6/12)</f>
        <v>108.208841057618</v>
      </c>
      <c r="E353" s="13" t="n">
        <f aca="false">IF(C353&lt;=0,0,MIN($B$12-D353,C353))</f>
        <v>1408.45782560905</v>
      </c>
      <c r="F353" s="13" t="n">
        <f aca="false">IF(AND(MOD(A353,12)=0,C353-E353&gt;0),MIN(MAX($B$9,0),C353-E353),0)</f>
        <v>0</v>
      </c>
      <c r="G353" s="13" t="n">
        <f aca="false">MAX(C353-E353-F353,0)</f>
        <v>39169.8575709977</v>
      </c>
    </row>
    <row r="354" customFormat="false" ht="15" hidden="false" customHeight="false" outlineLevel="0" collapsed="false">
      <c r="A354" s="12" t="n">
        <v>333</v>
      </c>
      <c r="B354" s="12" t="n">
        <f aca="false">ROUNDUP(A354/12,0)</f>
        <v>28</v>
      </c>
      <c r="C354" s="13" t="n">
        <f aca="false">G353</f>
        <v>39169.8575709977</v>
      </c>
      <c r="D354" s="13" t="n">
        <f aca="false">IF(C354&lt;=0,0,C354*$B$6/12)</f>
        <v>104.45295352266</v>
      </c>
      <c r="E354" s="13" t="n">
        <f aca="false">IF(C354&lt;=0,0,MIN($B$12-D354,C354))</f>
        <v>1412.21371314401</v>
      </c>
      <c r="F354" s="13" t="n">
        <f aca="false">IF(AND(MOD(A354,12)=0,C354-E354&gt;0),MIN(MAX($B$9,0),C354-E354),0)</f>
        <v>0</v>
      </c>
      <c r="G354" s="13" t="n">
        <f aca="false">MAX(C354-E354-F354,0)</f>
        <v>37757.6438578537</v>
      </c>
    </row>
    <row r="355" customFormat="false" ht="15" hidden="false" customHeight="false" outlineLevel="0" collapsed="false">
      <c r="A355" s="12" t="n">
        <v>334</v>
      </c>
      <c r="B355" s="12" t="n">
        <f aca="false">ROUNDUP(A355/12,0)</f>
        <v>28</v>
      </c>
      <c r="C355" s="13" t="n">
        <f aca="false">G354</f>
        <v>37757.6438578537</v>
      </c>
      <c r="D355" s="13" t="n">
        <f aca="false">IF(C355&lt;=0,0,C355*$B$6/12)</f>
        <v>100.68705028761</v>
      </c>
      <c r="E355" s="13" t="n">
        <f aca="false">IF(C355&lt;=0,0,MIN($B$12-D355,C355))</f>
        <v>1415.97961637906</v>
      </c>
      <c r="F355" s="13" t="n">
        <f aca="false">IF(AND(MOD(A355,12)=0,C355-E355&gt;0),MIN(MAX($B$9,0),C355-E355),0)</f>
        <v>0</v>
      </c>
      <c r="G355" s="13" t="n">
        <f aca="false">MAX(C355-E355-F355,0)</f>
        <v>36341.6642414746</v>
      </c>
    </row>
    <row r="356" customFormat="false" ht="15" hidden="false" customHeight="false" outlineLevel="0" collapsed="false">
      <c r="A356" s="12" t="n">
        <v>335</v>
      </c>
      <c r="B356" s="12" t="n">
        <f aca="false">ROUNDUP(A356/12,0)</f>
        <v>28</v>
      </c>
      <c r="C356" s="13" t="n">
        <f aca="false">G355</f>
        <v>36341.6642414746</v>
      </c>
      <c r="D356" s="13" t="n">
        <f aca="false">IF(C356&lt;=0,0,C356*$B$6/12)</f>
        <v>96.9111046439323</v>
      </c>
      <c r="E356" s="13" t="n">
        <f aca="false">IF(C356&lt;=0,0,MIN($B$12-D356,C356))</f>
        <v>1419.75556202273</v>
      </c>
      <c r="F356" s="13" t="n">
        <f aca="false">IF(AND(MOD(A356,12)=0,C356-E356&gt;0),MIN(MAX($B$9,0),C356-E356),0)</f>
        <v>0</v>
      </c>
      <c r="G356" s="13" t="n">
        <f aca="false">MAX(C356-E356-F356,0)</f>
        <v>34921.9086794519</v>
      </c>
    </row>
    <row r="357" customFormat="false" ht="15" hidden="false" customHeight="false" outlineLevel="0" collapsed="false">
      <c r="A357" s="12" t="n">
        <v>336</v>
      </c>
      <c r="B357" s="12" t="n">
        <f aca="false">ROUNDUP(A357/12,0)</f>
        <v>28</v>
      </c>
      <c r="C357" s="13" t="n">
        <f aca="false">G356</f>
        <v>34921.9086794519</v>
      </c>
      <c r="D357" s="13" t="n">
        <f aca="false">IF(C357&lt;=0,0,C357*$B$6/12)</f>
        <v>93.1250898118717</v>
      </c>
      <c r="E357" s="13" t="n">
        <f aca="false">IF(C357&lt;=0,0,MIN($B$12-D357,C357))</f>
        <v>1423.5415768548</v>
      </c>
      <c r="F357" s="13" t="n">
        <f aca="false">IF(AND(MOD(A357,12)=0,C357-E357&gt;0),MIN(MAX($B$9,0),C357-E357),0)</f>
        <v>0</v>
      </c>
      <c r="G357" s="13" t="n">
        <f aca="false">MAX(C357-E357-F357,0)</f>
        <v>33498.3671025971</v>
      </c>
    </row>
    <row r="358" customFormat="false" ht="15" hidden="false" customHeight="false" outlineLevel="0" collapsed="false">
      <c r="A358" s="12" t="n">
        <v>337</v>
      </c>
      <c r="B358" s="12" t="n">
        <f aca="false">ROUNDUP(A358/12,0)</f>
        <v>29</v>
      </c>
      <c r="C358" s="13" t="n">
        <f aca="false">G357</f>
        <v>33498.3671025971</v>
      </c>
      <c r="D358" s="13" t="n">
        <f aca="false">IF(C358&lt;=0,0,C358*$B$6/12)</f>
        <v>89.3289789402589</v>
      </c>
      <c r="E358" s="13" t="n">
        <f aca="false">IF(C358&lt;=0,0,MIN($B$12-D358,C358))</f>
        <v>1427.33768772641</v>
      </c>
      <c r="F358" s="13" t="n">
        <f aca="false">IF(AND(MOD(A358,12)=0,C358-E358&gt;0),MIN(MAX($B$9,0),C358-E358),0)</f>
        <v>0</v>
      </c>
      <c r="G358" s="13" t="n">
        <f aca="false">MAX(C358-E358-F358,0)</f>
        <v>32071.0294148707</v>
      </c>
    </row>
    <row r="359" customFormat="false" ht="15" hidden="false" customHeight="false" outlineLevel="0" collapsed="false">
      <c r="A359" s="12" t="n">
        <v>338</v>
      </c>
      <c r="B359" s="12" t="n">
        <f aca="false">ROUNDUP(A359/12,0)</f>
        <v>29</v>
      </c>
      <c r="C359" s="13" t="n">
        <f aca="false">G358</f>
        <v>32071.0294148707</v>
      </c>
      <c r="D359" s="13" t="n">
        <f aca="false">IF(C359&lt;=0,0,C359*$B$6/12)</f>
        <v>85.5227451063218</v>
      </c>
      <c r="E359" s="13" t="n">
        <f aca="false">IF(C359&lt;=0,0,MIN($B$12-D359,C359))</f>
        <v>1431.14392156035</v>
      </c>
      <c r="F359" s="13" t="n">
        <f aca="false">IF(AND(MOD(A359,12)=0,C359-E359&gt;0),MIN(MAX($B$9,0),C359-E359),0)</f>
        <v>0</v>
      </c>
      <c r="G359" s="13" t="n">
        <f aca="false">MAX(C359-E359-F359,0)</f>
        <v>30639.8854933103</v>
      </c>
    </row>
    <row r="360" customFormat="false" ht="15" hidden="false" customHeight="false" outlineLevel="0" collapsed="false">
      <c r="A360" s="12" t="n">
        <v>339</v>
      </c>
      <c r="B360" s="12" t="n">
        <f aca="false">ROUNDUP(A360/12,0)</f>
        <v>29</v>
      </c>
      <c r="C360" s="13" t="n">
        <f aca="false">G359</f>
        <v>30639.8854933103</v>
      </c>
      <c r="D360" s="13" t="n">
        <f aca="false">IF(C360&lt;=0,0,C360*$B$6/12)</f>
        <v>81.7063613154942</v>
      </c>
      <c r="E360" s="13" t="n">
        <f aca="false">IF(C360&lt;=0,0,MIN($B$12-D360,C360))</f>
        <v>1434.96030535117</v>
      </c>
      <c r="F360" s="13" t="n">
        <f aca="false">IF(AND(MOD(A360,12)=0,C360-E360&gt;0),MIN(MAX($B$9,0),C360-E360),0)</f>
        <v>0</v>
      </c>
      <c r="G360" s="13" t="n">
        <f aca="false">MAX(C360-E360-F360,0)</f>
        <v>29204.9251879591</v>
      </c>
    </row>
    <row r="361" customFormat="false" ht="15" hidden="false" customHeight="false" outlineLevel="0" collapsed="false">
      <c r="A361" s="12" t="n">
        <v>340</v>
      </c>
      <c r="B361" s="12" t="n">
        <f aca="false">ROUNDUP(A361/12,0)</f>
        <v>29</v>
      </c>
      <c r="C361" s="13" t="n">
        <f aca="false">G360</f>
        <v>29204.9251879591</v>
      </c>
      <c r="D361" s="13" t="n">
        <f aca="false">IF(C361&lt;=0,0,C361*$B$6/12)</f>
        <v>77.8798005012244</v>
      </c>
      <c r="E361" s="13" t="n">
        <f aca="false">IF(C361&lt;=0,0,MIN($B$12-D361,C361))</f>
        <v>1438.78686616544</v>
      </c>
      <c r="F361" s="13" t="n">
        <f aca="false">IF(AND(MOD(A361,12)=0,C361-E361&gt;0),MIN(MAX($B$9,0),C361-E361),0)</f>
        <v>0</v>
      </c>
      <c r="G361" s="13" t="n">
        <f aca="false">MAX(C361-E361-F361,0)</f>
        <v>27766.1383217937</v>
      </c>
    </row>
    <row r="362" customFormat="false" ht="15" hidden="false" customHeight="false" outlineLevel="0" collapsed="false">
      <c r="A362" s="12" t="n">
        <v>341</v>
      </c>
      <c r="B362" s="12" t="n">
        <f aca="false">ROUNDUP(A362/12,0)</f>
        <v>29</v>
      </c>
      <c r="C362" s="13" t="n">
        <f aca="false">G361</f>
        <v>27766.1383217937</v>
      </c>
      <c r="D362" s="13" t="n">
        <f aca="false">IF(C362&lt;=0,0,C362*$B$6/12)</f>
        <v>74.0430355247832</v>
      </c>
      <c r="E362" s="13" t="n">
        <f aca="false">IF(C362&lt;=0,0,MIN($B$12-D362,C362))</f>
        <v>1442.62363114188</v>
      </c>
      <c r="F362" s="13" t="n">
        <f aca="false">IF(AND(MOD(A362,12)=0,C362-E362&gt;0),MIN(MAX($B$9,0),C362-E362),0)</f>
        <v>0</v>
      </c>
      <c r="G362" s="13" t="n">
        <f aca="false">MAX(C362-E362-F362,0)</f>
        <v>26323.5146906518</v>
      </c>
    </row>
    <row r="363" customFormat="false" ht="15" hidden="false" customHeight="false" outlineLevel="0" collapsed="false">
      <c r="A363" s="12" t="n">
        <v>342</v>
      </c>
      <c r="B363" s="12" t="n">
        <f aca="false">ROUNDUP(A363/12,0)</f>
        <v>29</v>
      </c>
      <c r="C363" s="13" t="n">
        <f aca="false">G362</f>
        <v>26323.5146906518</v>
      </c>
      <c r="D363" s="13" t="n">
        <f aca="false">IF(C363&lt;=0,0,C363*$B$6/12)</f>
        <v>70.1960391750715</v>
      </c>
      <c r="E363" s="13" t="n">
        <f aca="false">IF(C363&lt;=0,0,MIN($B$12-D363,C363))</f>
        <v>1446.4706274916</v>
      </c>
      <c r="F363" s="13" t="n">
        <f aca="false">IF(AND(MOD(A363,12)=0,C363-E363&gt;0),MIN(MAX($B$9,0),C363-E363),0)</f>
        <v>0</v>
      </c>
      <c r="G363" s="13" t="n">
        <f aca="false">MAX(C363-E363-F363,0)</f>
        <v>24877.0440631602</v>
      </c>
    </row>
    <row r="364" customFormat="false" ht="15" hidden="false" customHeight="false" outlineLevel="0" collapsed="false">
      <c r="A364" s="12" t="n">
        <v>343</v>
      </c>
      <c r="B364" s="12" t="n">
        <f aca="false">ROUNDUP(A364/12,0)</f>
        <v>29</v>
      </c>
      <c r="C364" s="13" t="n">
        <f aca="false">G363</f>
        <v>24877.0440631602</v>
      </c>
      <c r="D364" s="13" t="n">
        <f aca="false">IF(C364&lt;=0,0,C364*$B$6/12)</f>
        <v>66.3387841684273</v>
      </c>
      <c r="E364" s="13" t="n">
        <f aca="false">IF(C364&lt;=0,0,MIN($B$12-D364,C364))</f>
        <v>1450.32788249824</v>
      </c>
      <c r="F364" s="13" t="n">
        <f aca="false">IF(AND(MOD(A364,12)=0,C364-E364&gt;0),MIN(MAX($B$9,0),C364-E364),0)</f>
        <v>0</v>
      </c>
      <c r="G364" s="13" t="n">
        <f aca="false">MAX(C364-E364-F364,0)</f>
        <v>23426.716180662</v>
      </c>
    </row>
    <row r="365" customFormat="false" ht="15" hidden="false" customHeight="false" outlineLevel="0" collapsed="false">
      <c r="A365" s="12" t="n">
        <v>344</v>
      </c>
      <c r="B365" s="12" t="n">
        <f aca="false">ROUNDUP(A365/12,0)</f>
        <v>29</v>
      </c>
      <c r="C365" s="13" t="n">
        <f aca="false">G364</f>
        <v>23426.716180662</v>
      </c>
      <c r="D365" s="13" t="n">
        <f aca="false">IF(C365&lt;=0,0,C365*$B$6/12)</f>
        <v>62.4712431484319</v>
      </c>
      <c r="E365" s="13" t="n">
        <f aca="false">IF(C365&lt;=0,0,MIN($B$12-D365,C365))</f>
        <v>1454.19542351823</v>
      </c>
      <c r="F365" s="13" t="n">
        <f aca="false">IF(AND(MOD(A365,12)=0,C365-E365&gt;0),MIN(MAX($B$9,0),C365-E365),0)</f>
        <v>0</v>
      </c>
      <c r="G365" s="13" t="n">
        <f aca="false">MAX(C365-E365-F365,0)</f>
        <v>21972.5207571437</v>
      </c>
    </row>
    <row r="366" customFormat="false" ht="15" hidden="false" customHeight="false" outlineLevel="0" collapsed="false">
      <c r="A366" s="12" t="n">
        <v>345</v>
      </c>
      <c r="B366" s="12" t="n">
        <f aca="false">ROUNDUP(A366/12,0)</f>
        <v>29</v>
      </c>
      <c r="C366" s="13" t="n">
        <f aca="false">G365</f>
        <v>21972.5207571437</v>
      </c>
      <c r="D366" s="13" t="n">
        <f aca="false">IF(C366&lt;=0,0,C366*$B$6/12)</f>
        <v>58.5933886857167</v>
      </c>
      <c r="E366" s="13" t="n">
        <f aca="false">IF(C366&lt;=0,0,MIN($B$12-D366,C366))</f>
        <v>1458.07327798095</v>
      </c>
      <c r="F366" s="13" t="n">
        <f aca="false">IF(AND(MOD(A366,12)=0,C366-E366&gt;0),MIN(MAX($B$9,0),C366-E366),0)</f>
        <v>0</v>
      </c>
      <c r="G366" s="13" t="n">
        <f aca="false">MAX(C366-E366-F366,0)</f>
        <v>20514.4474791628</v>
      </c>
    </row>
    <row r="367" customFormat="false" ht="15" hidden="false" customHeight="false" outlineLevel="0" collapsed="false">
      <c r="A367" s="12" t="n">
        <v>346</v>
      </c>
      <c r="B367" s="12" t="n">
        <f aca="false">ROUNDUP(A367/12,0)</f>
        <v>29</v>
      </c>
      <c r="C367" s="13" t="n">
        <f aca="false">G366</f>
        <v>20514.4474791628</v>
      </c>
      <c r="D367" s="13" t="n">
        <f aca="false">IF(C367&lt;=0,0,C367*$B$6/12)</f>
        <v>54.7051932777675</v>
      </c>
      <c r="E367" s="13" t="n">
        <f aca="false">IF(C367&lt;=0,0,MIN($B$12-D367,C367))</f>
        <v>1461.9614733889</v>
      </c>
      <c r="F367" s="13" t="n">
        <f aca="false">IF(AND(MOD(A367,12)=0,C367-E367&gt;0),MIN(MAX($B$9,0),C367-E367),0)</f>
        <v>0</v>
      </c>
      <c r="G367" s="13" t="n">
        <f aca="false">MAX(C367-E367-F367,0)</f>
        <v>19052.4860057739</v>
      </c>
    </row>
    <row r="368" customFormat="false" ht="15" hidden="false" customHeight="false" outlineLevel="0" collapsed="false">
      <c r="A368" s="12" t="n">
        <v>347</v>
      </c>
      <c r="B368" s="12" t="n">
        <f aca="false">ROUNDUP(A368/12,0)</f>
        <v>29</v>
      </c>
      <c r="C368" s="13" t="n">
        <f aca="false">G367</f>
        <v>19052.4860057739</v>
      </c>
      <c r="D368" s="13" t="n">
        <f aca="false">IF(C368&lt;=0,0,C368*$B$6/12)</f>
        <v>50.8066293487304</v>
      </c>
      <c r="E368" s="13" t="n">
        <f aca="false">IF(C368&lt;=0,0,MIN($B$12-D368,C368))</f>
        <v>1465.86003731794</v>
      </c>
      <c r="F368" s="13" t="n">
        <f aca="false">IF(AND(MOD(A368,12)=0,C368-E368&gt;0),MIN(MAX($B$9,0),C368-E368),0)</f>
        <v>0</v>
      </c>
      <c r="G368" s="13" t="n">
        <f aca="false">MAX(C368-E368-F368,0)</f>
        <v>17586.625968456</v>
      </c>
    </row>
    <row r="369" customFormat="false" ht="15" hidden="false" customHeight="false" outlineLevel="0" collapsed="false">
      <c r="A369" s="12" t="n">
        <v>348</v>
      </c>
      <c r="B369" s="12" t="n">
        <f aca="false">ROUNDUP(A369/12,0)</f>
        <v>29</v>
      </c>
      <c r="C369" s="13" t="n">
        <f aca="false">G368</f>
        <v>17586.625968456</v>
      </c>
      <c r="D369" s="13" t="n">
        <f aca="false">IF(C369&lt;=0,0,C369*$B$6/12)</f>
        <v>46.8976692492159</v>
      </c>
      <c r="E369" s="13" t="n">
        <f aca="false">IF(C369&lt;=0,0,MIN($B$12-D369,C369))</f>
        <v>1469.76899741745</v>
      </c>
      <c r="F369" s="13" t="n">
        <f aca="false">IF(AND(MOD(A369,12)=0,C369-E369&gt;0),MIN(MAX($B$9,0),C369-E369),0)</f>
        <v>0</v>
      </c>
      <c r="G369" s="13" t="n">
        <f aca="false">MAX(C369-E369-F369,0)</f>
        <v>16116.8569710385</v>
      </c>
    </row>
    <row r="370" customFormat="false" ht="15" hidden="false" customHeight="false" outlineLevel="0" collapsed="false">
      <c r="A370" s="12" t="n">
        <v>349</v>
      </c>
      <c r="B370" s="12" t="n">
        <f aca="false">ROUNDUP(A370/12,0)</f>
        <v>30</v>
      </c>
      <c r="C370" s="13" t="n">
        <f aca="false">G369</f>
        <v>16116.8569710385</v>
      </c>
      <c r="D370" s="13" t="n">
        <f aca="false">IF(C370&lt;=0,0,C370*$B$6/12)</f>
        <v>42.9782852561027</v>
      </c>
      <c r="E370" s="13" t="n">
        <f aca="false">IF(C370&lt;=0,0,MIN($B$12-D370,C370))</f>
        <v>1473.68838141056</v>
      </c>
      <c r="F370" s="13" t="n">
        <f aca="false">IF(AND(MOD(A370,12)=0,C370-E370&gt;0),MIN(MAX($B$9,0),C370-E370),0)</f>
        <v>0</v>
      </c>
      <c r="G370" s="13" t="n">
        <f aca="false">MAX(C370-E370-F370,0)</f>
        <v>14643.1685896279</v>
      </c>
    </row>
    <row r="371" customFormat="false" ht="15" hidden="false" customHeight="false" outlineLevel="0" collapsed="false">
      <c r="A371" s="12" t="n">
        <v>350</v>
      </c>
      <c r="B371" s="12" t="n">
        <f aca="false">ROUNDUP(A371/12,0)</f>
        <v>30</v>
      </c>
      <c r="C371" s="13" t="n">
        <f aca="false">G370</f>
        <v>14643.1685896279</v>
      </c>
      <c r="D371" s="13" t="n">
        <f aca="false">IF(C371&lt;=0,0,C371*$B$6/12)</f>
        <v>39.0484495723412</v>
      </c>
      <c r="E371" s="13" t="n">
        <f aca="false">IF(C371&lt;=0,0,MIN($B$12-D371,C371))</f>
        <v>1477.61821709433</v>
      </c>
      <c r="F371" s="13" t="n">
        <f aca="false">IF(AND(MOD(A371,12)=0,C371-E371&gt;0),MIN(MAX($B$9,0),C371-E371),0)</f>
        <v>0</v>
      </c>
      <c r="G371" s="13" t="n">
        <f aca="false">MAX(C371-E371-F371,0)</f>
        <v>13165.5503725336</v>
      </c>
    </row>
    <row r="372" customFormat="false" ht="15" hidden="false" customHeight="false" outlineLevel="0" collapsed="false">
      <c r="A372" s="12" t="n">
        <v>351</v>
      </c>
      <c r="B372" s="12" t="n">
        <f aca="false">ROUNDUP(A372/12,0)</f>
        <v>30</v>
      </c>
      <c r="C372" s="13" t="n">
        <f aca="false">G371</f>
        <v>13165.5503725336</v>
      </c>
      <c r="D372" s="13" t="n">
        <f aca="false">IF(C372&lt;=0,0,C372*$B$6/12)</f>
        <v>35.1081343267563</v>
      </c>
      <c r="E372" s="13" t="n">
        <f aca="false">IF(C372&lt;=0,0,MIN($B$12-D372,C372))</f>
        <v>1481.55853233991</v>
      </c>
      <c r="F372" s="13" t="n">
        <f aca="false">IF(AND(MOD(A372,12)=0,C372-E372&gt;0),MIN(MAX($B$9,0),C372-E372),0)</f>
        <v>0</v>
      </c>
      <c r="G372" s="13" t="n">
        <f aca="false">MAX(C372-E372-F372,0)</f>
        <v>11683.9918401937</v>
      </c>
    </row>
    <row r="373" customFormat="false" ht="15" hidden="false" customHeight="false" outlineLevel="0" collapsed="false">
      <c r="A373" s="12" t="n">
        <v>352</v>
      </c>
      <c r="B373" s="12" t="n">
        <f aca="false">ROUNDUP(A373/12,0)</f>
        <v>30</v>
      </c>
      <c r="C373" s="13" t="n">
        <f aca="false">G372</f>
        <v>11683.9918401937</v>
      </c>
      <c r="D373" s="13" t="n">
        <f aca="false">IF(C373&lt;=0,0,C373*$B$6/12)</f>
        <v>31.1573115738499</v>
      </c>
      <c r="E373" s="13" t="n">
        <f aca="false">IF(C373&lt;=0,0,MIN($B$12-D373,C373))</f>
        <v>1485.50935509282</v>
      </c>
      <c r="F373" s="13" t="n">
        <f aca="false">IF(AND(MOD(A373,12)=0,C373-E373&gt;0),MIN(MAX($B$9,0),C373-E373),0)</f>
        <v>0</v>
      </c>
      <c r="G373" s="13" t="n">
        <f aca="false">MAX(C373-E373-F373,0)</f>
        <v>10198.4824851009</v>
      </c>
    </row>
    <row r="374" customFormat="false" ht="15" hidden="false" customHeight="false" outlineLevel="0" collapsed="false">
      <c r="A374" s="12" t="n">
        <v>353</v>
      </c>
      <c r="B374" s="12" t="n">
        <f aca="false">ROUNDUP(A374/12,0)</f>
        <v>30</v>
      </c>
      <c r="C374" s="13" t="n">
        <f aca="false">G373</f>
        <v>10198.4824851009</v>
      </c>
      <c r="D374" s="13" t="n">
        <f aca="false">IF(C374&lt;=0,0,C374*$B$6/12)</f>
        <v>27.1959532936024</v>
      </c>
      <c r="E374" s="13" t="n">
        <f aca="false">IF(C374&lt;=0,0,MIN($B$12-D374,C374))</f>
        <v>1489.47071337306</v>
      </c>
      <c r="F374" s="13" t="n">
        <f aca="false">IF(AND(MOD(A374,12)=0,C374-E374&gt;0),MIN(MAX($B$9,0),C374-E374),0)</f>
        <v>0</v>
      </c>
      <c r="G374" s="13" t="n">
        <f aca="false">MAX(C374-E374-F374,0)</f>
        <v>8709.01177172783</v>
      </c>
    </row>
    <row r="375" customFormat="false" ht="15" hidden="false" customHeight="false" outlineLevel="0" collapsed="false">
      <c r="A375" s="12" t="n">
        <v>354</v>
      </c>
      <c r="B375" s="12" t="n">
        <f aca="false">ROUNDUP(A375/12,0)</f>
        <v>30</v>
      </c>
      <c r="C375" s="13" t="n">
        <f aca="false">G374</f>
        <v>8709.01177172783</v>
      </c>
      <c r="D375" s="13" t="n">
        <f aca="false">IF(C375&lt;=0,0,C375*$B$6/12)</f>
        <v>23.2240313912742</v>
      </c>
      <c r="E375" s="13" t="n">
        <f aca="false">IF(C375&lt;=0,0,MIN($B$12-D375,C375))</f>
        <v>1493.44263527539</v>
      </c>
      <c r="F375" s="13" t="n">
        <f aca="false">IF(AND(MOD(A375,12)=0,C375-E375&gt;0),MIN(MAX($B$9,0),C375-E375),0)</f>
        <v>0</v>
      </c>
      <c r="G375" s="13" t="n">
        <f aca="false">MAX(C375-E375-F375,0)</f>
        <v>7215.56913645244</v>
      </c>
    </row>
    <row r="376" customFormat="false" ht="15" hidden="false" customHeight="false" outlineLevel="0" collapsed="false">
      <c r="A376" s="12" t="n">
        <v>355</v>
      </c>
      <c r="B376" s="12" t="n">
        <f aca="false">ROUNDUP(A376/12,0)</f>
        <v>30</v>
      </c>
      <c r="C376" s="13" t="n">
        <f aca="false">G375</f>
        <v>7215.56913645244</v>
      </c>
      <c r="D376" s="13" t="n">
        <f aca="false">IF(C376&lt;=0,0,C376*$B$6/12)</f>
        <v>19.2415176972065</v>
      </c>
      <c r="E376" s="13" t="n">
        <f aca="false">IF(C376&lt;=0,0,MIN($B$12-D376,C376))</f>
        <v>1497.42514896946</v>
      </c>
      <c r="F376" s="13" t="n">
        <f aca="false">IF(AND(MOD(A376,12)=0,C376-E376&gt;0),MIN(MAX($B$9,0),C376-E376),0)</f>
        <v>0</v>
      </c>
      <c r="G376" s="13" t="n">
        <f aca="false">MAX(C376-E376-F376,0)</f>
        <v>5718.14398748298</v>
      </c>
    </row>
    <row r="377" customFormat="false" ht="15" hidden="false" customHeight="false" outlineLevel="0" collapsed="false">
      <c r="A377" s="12" t="n">
        <v>356</v>
      </c>
      <c r="B377" s="12" t="n">
        <f aca="false">ROUNDUP(A377/12,0)</f>
        <v>30</v>
      </c>
      <c r="C377" s="13" t="n">
        <f aca="false">G376</f>
        <v>5718.14398748298</v>
      </c>
      <c r="D377" s="13" t="n">
        <f aca="false">IF(C377&lt;=0,0,C377*$B$6/12)</f>
        <v>15.2483839666213</v>
      </c>
      <c r="E377" s="13" t="n">
        <f aca="false">IF(C377&lt;=0,0,MIN($B$12-D377,C377))</f>
        <v>1501.41828270005</v>
      </c>
      <c r="F377" s="13" t="n">
        <f aca="false">IF(AND(MOD(A377,12)=0,C377-E377&gt;0),MIN(MAX($B$9,0),C377-E377),0)</f>
        <v>0</v>
      </c>
      <c r="G377" s="13" t="n">
        <f aca="false">MAX(C377-E377-F377,0)</f>
        <v>4216.72570478293</v>
      </c>
    </row>
    <row r="378" customFormat="false" ht="15" hidden="false" customHeight="false" outlineLevel="0" collapsed="false">
      <c r="A378" s="12" t="n">
        <v>357</v>
      </c>
      <c r="B378" s="12" t="n">
        <f aca="false">ROUNDUP(A378/12,0)</f>
        <v>30</v>
      </c>
      <c r="C378" s="13" t="n">
        <f aca="false">G377</f>
        <v>4216.72570478293</v>
      </c>
      <c r="D378" s="13" t="n">
        <f aca="false">IF(C378&lt;=0,0,C378*$B$6/12)</f>
        <v>11.2446018794211</v>
      </c>
      <c r="E378" s="13" t="n">
        <f aca="false">IF(C378&lt;=0,0,MIN($B$12-D378,C378))</f>
        <v>1505.42206478725</v>
      </c>
      <c r="F378" s="13" t="n">
        <f aca="false">IF(AND(MOD(A378,12)=0,C378-E378&gt;0),MIN(MAX($B$9,0),C378-E378),0)</f>
        <v>0</v>
      </c>
      <c r="G378" s="13" t="n">
        <f aca="false">MAX(C378-E378-F378,0)</f>
        <v>2711.30363999568</v>
      </c>
    </row>
    <row r="379" customFormat="false" ht="15" hidden="false" customHeight="false" outlineLevel="0" collapsed="false">
      <c r="A379" s="12" t="n">
        <v>358</v>
      </c>
      <c r="B379" s="12" t="n">
        <f aca="false">ROUNDUP(A379/12,0)</f>
        <v>30</v>
      </c>
      <c r="C379" s="13" t="n">
        <f aca="false">G378</f>
        <v>2711.30363999568</v>
      </c>
      <c r="D379" s="13" t="n">
        <f aca="false">IF(C379&lt;=0,0,C379*$B$6/12)</f>
        <v>7.23014303998849</v>
      </c>
      <c r="E379" s="13" t="n">
        <f aca="false">IF(C379&lt;=0,0,MIN($B$12-D379,C379))</f>
        <v>1509.43652362668</v>
      </c>
      <c r="F379" s="13" t="n">
        <f aca="false">IF(AND(MOD(A379,12)=0,C379-E379&gt;0),MIN(MAX($B$9,0),C379-E379),0)</f>
        <v>0</v>
      </c>
      <c r="G379" s="13" t="n">
        <f aca="false">MAX(C379-E379-F379,0)</f>
        <v>1201.86711636901</v>
      </c>
    </row>
    <row r="380" customFormat="false" ht="15" hidden="false" customHeight="false" outlineLevel="0" collapsed="false">
      <c r="A380" s="12" t="n">
        <v>359</v>
      </c>
      <c r="B380" s="12" t="n">
        <f aca="false">ROUNDUP(A380/12,0)</f>
        <v>30</v>
      </c>
      <c r="C380" s="13" t="n">
        <f aca="false">G379</f>
        <v>1201.86711636901</v>
      </c>
      <c r="D380" s="13" t="n">
        <f aca="false">IF(C380&lt;=0,0,C380*$B$6/12)</f>
        <v>3.20497897698402</v>
      </c>
      <c r="E380" s="13" t="n">
        <f aca="false">IF(C380&lt;=0,0,MIN($B$12-D380,C380))</f>
        <v>1201.86711636901</v>
      </c>
      <c r="F380" s="13" t="n">
        <f aca="false">IF(AND(MOD(A380,12)=0,C380-E380&gt;0),MIN(MAX($B$9,0),C380-E380),0)</f>
        <v>0</v>
      </c>
      <c r="G380" s="13" t="n">
        <f aca="false">MAX(C380-E380-F380,0)</f>
        <v>0</v>
      </c>
    </row>
    <row r="381" customFormat="false" ht="15" hidden="false" customHeight="false" outlineLevel="0" collapsed="false">
      <c r="A381" s="12" t="n">
        <v>360</v>
      </c>
      <c r="B381" s="12" t="n">
        <f aca="false">ROUNDUP(A381/12,0)</f>
        <v>30</v>
      </c>
      <c r="C381" s="13" t="n">
        <f aca="false">G380</f>
        <v>0</v>
      </c>
      <c r="D381" s="13" t="n">
        <f aca="false">IF(C381&lt;=0,0,C381*$B$6/12)</f>
        <v>0</v>
      </c>
      <c r="E381" s="13" t="n">
        <f aca="false">IF(C381&lt;=0,0,MIN($B$12-D381,C381))</f>
        <v>0</v>
      </c>
      <c r="F381" s="13" t="n">
        <f aca="false">IF(AND(MOD(A381,12)=0,C381-E381&gt;0),MIN(MAX($B$9,0),C381-E381),0)</f>
        <v>0</v>
      </c>
      <c r="G381" s="13" t="n">
        <f aca="false">MAX(C381-E381-F381,0)</f>
        <v>0</v>
      </c>
    </row>
    <row r="382" customFormat="false" ht="15" hidden="false" customHeight="false" outlineLevel="0" collapsed="false">
      <c r="A382" s="12" t="n">
        <v>361</v>
      </c>
      <c r="B382" s="12" t="n">
        <f aca="false">ROUNDUP(A382/12,0)</f>
        <v>31</v>
      </c>
      <c r="C382" s="13" t="n">
        <f aca="false">G381</f>
        <v>0</v>
      </c>
      <c r="D382" s="13" t="n">
        <f aca="false">IF(C382&lt;=0,0,C382*$B$6/12)</f>
        <v>0</v>
      </c>
      <c r="E382" s="13" t="n">
        <f aca="false">IF(C382&lt;=0,0,MIN($B$12-D382,C382))</f>
        <v>0</v>
      </c>
      <c r="F382" s="13" t="n">
        <f aca="false">IF(AND(MOD(A382,12)=0,C382-E382&gt;0),MIN(MAX($B$9,0),C382-E382),0)</f>
        <v>0</v>
      </c>
      <c r="G382" s="13" t="n">
        <f aca="false">MAX(C382-E382-F382,0)</f>
        <v>0</v>
      </c>
    </row>
    <row r="383" customFormat="false" ht="15" hidden="false" customHeight="false" outlineLevel="0" collapsed="false">
      <c r="A383" s="12" t="n">
        <v>362</v>
      </c>
      <c r="B383" s="12" t="n">
        <f aca="false">ROUNDUP(A383/12,0)</f>
        <v>31</v>
      </c>
      <c r="C383" s="13" t="n">
        <f aca="false">G382</f>
        <v>0</v>
      </c>
      <c r="D383" s="13" t="n">
        <f aca="false">IF(C383&lt;=0,0,C383*$B$6/12)</f>
        <v>0</v>
      </c>
      <c r="E383" s="13" t="n">
        <f aca="false">IF(C383&lt;=0,0,MIN($B$12-D383,C383))</f>
        <v>0</v>
      </c>
      <c r="F383" s="13" t="n">
        <f aca="false">IF(AND(MOD(A383,12)=0,C383-E383&gt;0),MIN(MAX($B$9,0),C383-E383),0)</f>
        <v>0</v>
      </c>
      <c r="G383" s="13" t="n">
        <f aca="false">MAX(C383-E383-F383,0)</f>
        <v>0</v>
      </c>
    </row>
    <row r="384" customFormat="false" ht="15" hidden="false" customHeight="false" outlineLevel="0" collapsed="false">
      <c r="A384" s="12" t="n">
        <v>363</v>
      </c>
      <c r="B384" s="12" t="n">
        <f aca="false">ROUNDUP(A384/12,0)</f>
        <v>31</v>
      </c>
      <c r="C384" s="13" t="n">
        <f aca="false">G383</f>
        <v>0</v>
      </c>
      <c r="D384" s="13" t="n">
        <f aca="false">IF(C384&lt;=0,0,C384*$B$6/12)</f>
        <v>0</v>
      </c>
      <c r="E384" s="13" t="n">
        <f aca="false">IF(C384&lt;=0,0,MIN($B$12-D384,C384))</f>
        <v>0</v>
      </c>
      <c r="F384" s="13" t="n">
        <f aca="false">IF(AND(MOD(A384,12)=0,C384-E384&gt;0),MIN(MAX($B$9,0),C384-E384),0)</f>
        <v>0</v>
      </c>
      <c r="G384" s="13" t="n">
        <f aca="false">MAX(C384-E384-F384,0)</f>
        <v>0</v>
      </c>
    </row>
    <row r="385" customFormat="false" ht="15" hidden="false" customHeight="false" outlineLevel="0" collapsed="false">
      <c r="A385" s="12" t="n">
        <v>364</v>
      </c>
      <c r="B385" s="12" t="n">
        <f aca="false">ROUNDUP(A385/12,0)</f>
        <v>31</v>
      </c>
      <c r="C385" s="13" t="n">
        <f aca="false">G384</f>
        <v>0</v>
      </c>
      <c r="D385" s="13" t="n">
        <f aca="false">IF(C385&lt;=0,0,C385*$B$6/12)</f>
        <v>0</v>
      </c>
      <c r="E385" s="13" t="n">
        <f aca="false">IF(C385&lt;=0,0,MIN($B$12-D385,C385))</f>
        <v>0</v>
      </c>
      <c r="F385" s="13" t="n">
        <f aca="false">IF(AND(MOD(A385,12)=0,C385-E385&gt;0),MIN(MAX($B$9,0),C385-E385),0)</f>
        <v>0</v>
      </c>
      <c r="G385" s="13" t="n">
        <f aca="false">MAX(C385-E385-F385,0)</f>
        <v>0</v>
      </c>
    </row>
    <row r="386" customFormat="false" ht="15" hidden="false" customHeight="false" outlineLevel="0" collapsed="false">
      <c r="A386" s="12" t="n">
        <v>365</v>
      </c>
      <c r="B386" s="12" t="n">
        <f aca="false">ROUNDUP(A386/12,0)</f>
        <v>31</v>
      </c>
      <c r="C386" s="13" t="n">
        <f aca="false">G385</f>
        <v>0</v>
      </c>
      <c r="D386" s="13" t="n">
        <f aca="false">IF(C386&lt;=0,0,C386*$B$6/12)</f>
        <v>0</v>
      </c>
      <c r="E386" s="13" t="n">
        <f aca="false">IF(C386&lt;=0,0,MIN($B$12-D386,C386))</f>
        <v>0</v>
      </c>
      <c r="F386" s="13" t="n">
        <f aca="false">IF(AND(MOD(A386,12)=0,C386-E386&gt;0),MIN(MAX($B$9,0),C386-E386),0)</f>
        <v>0</v>
      </c>
      <c r="G386" s="13" t="n">
        <f aca="false">MAX(C386-E386-F386,0)</f>
        <v>0</v>
      </c>
    </row>
    <row r="387" customFormat="false" ht="15" hidden="false" customHeight="false" outlineLevel="0" collapsed="false">
      <c r="A387" s="12" t="n">
        <v>366</v>
      </c>
      <c r="B387" s="12" t="n">
        <f aca="false">ROUNDUP(A387/12,0)</f>
        <v>31</v>
      </c>
      <c r="C387" s="13" t="n">
        <f aca="false">G386</f>
        <v>0</v>
      </c>
      <c r="D387" s="13" t="n">
        <f aca="false">IF(C387&lt;=0,0,C387*$B$6/12)</f>
        <v>0</v>
      </c>
      <c r="E387" s="13" t="n">
        <f aca="false">IF(C387&lt;=0,0,MIN($B$12-D387,C387))</f>
        <v>0</v>
      </c>
      <c r="F387" s="13" t="n">
        <f aca="false">IF(AND(MOD(A387,12)=0,C387-E387&gt;0),MIN(MAX($B$9,0),C387-E387),0)</f>
        <v>0</v>
      </c>
      <c r="G387" s="13" t="n">
        <f aca="false">MAX(C387-E387-F387,0)</f>
        <v>0</v>
      </c>
    </row>
    <row r="388" customFormat="false" ht="15" hidden="false" customHeight="false" outlineLevel="0" collapsed="false">
      <c r="A388" s="12" t="n">
        <v>367</v>
      </c>
      <c r="B388" s="12" t="n">
        <f aca="false">ROUNDUP(A388/12,0)</f>
        <v>31</v>
      </c>
      <c r="C388" s="13" t="n">
        <f aca="false">G387</f>
        <v>0</v>
      </c>
      <c r="D388" s="13" t="n">
        <f aca="false">IF(C388&lt;=0,0,C388*$B$6/12)</f>
        <v>0</v>
      </c>
      <c r="E388" s="13" t="n">
        <f aca="false">IF(C388&lt;=0,0,MIN($B$12-D388,C388))</f>
        <v>0</v>
      </c>
      <c r="F388" s="13" t="n">
        <f aca="false">IF(AND(MOD(A388,12)=0,C388-E388&gt;0),MIN(MAX($B$9,0),C388-E388),0)</f>
        <v>0</v>
      </c>
      <c r="G388" s="13" t="n">
        <f aca="false">MAX(C388-E388-F388,0)</f>
        <v>0</v>
      </c>
    </row>
    <row r="389" customFormat="false" ht="15" hidden="false" customHeight="false" outlineLevel="0" collapsed="false">
      <c r="A389" s="12" t="n">
        <v>368</v>
      </c>
      <c r="B389" s="12" t="n">
        <f aca="false">ROUNDUP(A389/12,0)</f>
        <v>31</v>
      </c>
      <c r="C389" s="13" t="n">
        <f aca="false">G388</f>
        <v>0</v>
      </c>
      <c r="D389" s="13" t="n">
        <f aca="false">IF(C389&lt;=0,0,C389*$B$6/12)</f>
        <v>0</v>
      </c>
      <c r="E389" s="13" t="n">
        <f aca="false">IF(C389&lt;=0,0,MIN($B$12-D389,C389))</f>
        <v>0</v>
      </c>
      <c r="F389" s="13" t="n">
        <f aca="false">IF(AND(MOD(A389,12)=0,C389-E389&gt;0),MIN(MAX($B$9,0),C389-E389),0)</f>
        <v>0</v>
      </c>
      <c r="G389" s="13" t="n">
        <f aca="false">MAX(C389-E389-F389,0)</f>
        <v>0</v>
      </c>
    </row>
    <row r="390" customFormat="false" ht="15" hidden="false" customHeight="false" outlineLevel="0" collapsed="false">
      <c r="A390" s="12" t="n">
        <v>369</v>
      </c>
      <c r="B390" s="12" t="n">
        <f aca="false">ROUNDUP(A390/12,0)</f>
        <v>31</v>
      </c>
      <c r="C390" s="13" t="n">
        <f aca="false">G389</f>
        <v>0</v>
      </c>
      <c r="D390" s="13" t="n">
        <f aca="false">IF(C390&lt;=0,0,C390*$B$6/12)</f>
        <v>0</v>
      </c>
      <c r="E390" s="13" t="n">
        <f aca="false">IF(C390&lt;=0,0,MIN($B$12-D390,C390))</f>
        <v>0</v>
      </c>
      <c r="F390" s="13" t="n">
        <f aca="false">IF(AND(MOD(A390,12)=0,C390-E390&gt;0),MIN(MAX($B$9,0),C390-E390),0)</f>
        <v>0</v>
      </c>
      <c r="G390" s="13" t="n">
        <f aca="false">MAX(C390-E390-F390,0)</f>
        <v>0</v>
      </c>
    </row>
    <row r="391" customFormat="false" ht="15" hidden="false" customHeight="false" outlineLevel="0" collapsed="false">
      <c r="A391" s="12" t="n">
        <v>370</v>
      </c>
      <c r="B391" s="12" t="n">
        <f aca="false">ROUNDUP(A391/12,0)</f>
        <v>31</v>
      </c>
      <c r="C391" s="13" t="n">
        <f aca="false">G390</f>
        <v>0</v>
      </c>
      <c r="D391" s="13" t="n">
        <f aca="false">IF(C391&lt;=0,0,C391*$B$6/12)</f>
        <v>0</v>
      </c>
      <c r="E391" s="13" t="n">
        <f aca="false">IF(C391&lt;=0,0,MIN($B$12-D391,C391))</f>
        <v>0</v>
      </c>
      <c r="F391" s="13" t="n">
        <f aca="false">IF(AND(MOD(A391,12)=0,C391-E391&gt;0),MIN(MAX($B$9,0),C391-E391),0)</f>
        <v>0</v>
      </c>
      <c r="G391" s="13" t="n">
        <f aca="false">MAX(C391-E391-F391,0)</f>
        <v>0</v>
      </c>
    </row>
    <row r="392" customFormat="false" ht="15" hidden="false" customHeight="false" outlineLevel="0" collapsed="false">
      <c r="A392" s="12" t="n">
        <v>371</v>
      </c>
      <c r="B392" s="12" t="n">
        <f aca="false">ROUNDUP(A392/12,0)</f>
        <v>31</v>
      </c>
      <c r="C392" s="13" t="n">
        <f aca="false">G391</f>
        <v>0</v>
      </c>
      <c r="D392" s="13" t="n">
        <f aca="false">IF(C392&lt;=0,0,C392*$B$6/12)</f>
        <v>0</v>
      </c>
      <c r="E392" s="13" t="n">
        <f aca="false">IF(C392&lt;=0,0,MIN($B$12-D392,C392))</f>
        <v>0</v>
      </c>
      <c r="F392" s="13" t="n">
        <f aca="false">IF(AND(MOD(A392,12)=0,C392-E392&gt;0),MIN(MAX($B$9,0),C392-E392),0)</f>
        <v>0</v>
      </c>
      <c r="G392" s="13" t="n">
        <f aca="false">MAX(C392-E392-F392,0)</f>
        <v>0</v>
      </c>
    </row>
    <row r="393" customFormat="false" ht="15" hidden="false" customHeight="false" outlineLevel="0" collapsed="false">
      <c r="A393" s="12" t="n">
        <v>372</v>
      </c>
      <c r="B393" s="12" t="n">
        <f aca="false">ROUNDUP(A393/12,0)</f>
        <v>31</v>
      </c>
      <c r="C393" s="13" t="n">
        <f aca="false">G392</f>
        <v>0</v>
      </c>
      <c r="D393" s="13" t="n">
        <f aca="false">IF(C393&lt;=0,0,C393*$B$6/12)</f>
        <v>0</v>
      </c>
      <c r="E393" s="13" t="n">
        <f aca="false">IF(C393&lt;=0,0,MIN($B$12-D393,C393))</f>
        <v>0</v>
      </c>
      <c r="F393" s="13" t="n">
        <f aca="false">IF(AND(MOD(A393,12)=0,C393-E393&gt;0),MIN(MAX($B$9,0),C393-E393),0)</f>
        <v>0</v>
      </c>
      <c r="G393" s="13" t="n">
        <f aca="false">MAX(C393-E393-F393,0)</f>
        <v>0</v>
      </c>
    </row>
    <row r="394" customFormat="false" ht="15" hidden="false" customHeight="false" outlineLevel="0" collapsed="false">
      <c r="A394" s="12" t="n">
        <v>373</v>
      </c>
      <c r="B394" s="12" t="n">
        <f aca="false">ROUNDUP(A394/12,0)</f>
        <v>32</v>
      </c>
      <c r="C394" s="13" t="n">
        <f aca="false">G393</f>
        <v>0</v>
      </c>
      <c r="D394" s="13" t="n">
        <f aca="false">IF(C394&lt;=0,0,C394*$B$6/12)</f>
        <v>0</v>
      </c>
      <c r="E394" s="13" t="n">
        <f aca="false">IF(C394&lt;=0,0,MIN($B$12-D394,C394))</f>
        <v>0</v>
      </c>
      <c r="F394" s="13" t="n">
        <f aca="false">IF(AND(MOD(A394,12)=0,C394-E394&gt;0),MIN(MAX($B$9,0),C394-E394),0)</f>
        <v>0</v>
      </c>
      <c r="G394" s="13" t="n">
        <f aca="false">MAX(C394-E394-F394,0)</f>
        <v>0</v>
      </c>
    </row>
    <row r="395" customFormat="false" ht="15" hidden="false" customHeight="false" outlineLevel="0" collapsed="false">
      <c r="A395" s="12" t="n">
        <v>374</v>
      </c>
      <c r="B395" s="12" t="n">
        <f aca="false">ROUNDUP(A395/12,0)</f>
        <v>32</v>
      </c>
      <c r="C395" s="13" t="n">
        <f aca="false">G394</f>
        <v>0</v>
      </c>
      <c r="D395" s="13" t="n">
        <f aca="false">IF(C395&lt;=0,0,C395*$B$6/12)</f>
        <v>0</v>
      </c>
      <c r="E395" s="13" t="n">
        <f aca="false">IF(C395&lt;=0,0,MIN($B$12-D395,C395))</f>
        <v>0</v>
      </c>
      <c r="F395" s="13" t="n">
        <f aca="false">IF(AND(MOD(A395,12)=0,C395-E395&gt;0),MIN(MAX($B$9,0),C395-E395),0)</f>
        <v>0</v>
      </c>
      <c r="G395" s="13" t="n">
        <f aca="false">MAX(C395-E395-F395,0)</f>
        <v>0</v>
      </c>
    </row>
    <row r="396" customFormat="false" ht="15" hidden="false" customHeight="false" outlineLevel="0" collapsed="false">
      <c r="A396" s="12" t="n">
        <v>375</v>
      </c>
      <c r="B396" s="12" t="n">
        <f aca="false">ROUNDUP(A396/12,0)</f>
        <v>32</v>
      </c>
      <c r="C396" s="13" t="n">
        <f aca="false">G395</f>
        <v>0</v>
      </c>
      <c r="D396" s="13" t="n">
        <f aca="false">IF(C396&lt;=0,0,C396*$B$6/12)</f>
        <v>0</v>
      </c>
      <c r="E396" s="13" t="n">
        <f aca="false">IF(C396&lt;=0,0,MIN($B$12-D396,C396))</f>
        <v>0</v>
      </c>
      <c r="F396" s="13" t="n">
        <f aca="false">IF(AND(MOD(A396,12)=0,C396-E396&gt;0),MIN(MAX($B$9,0),C396-E396),0)</f>
        <v>0</v>
      </c>
      <c r="G396" s="13" t="n">
        <f aca="false">MAX(C396-E396-F396,0)</f>
        <v>0</v>
      </c>
    </row>
    <row r="397" customFormat="false" ht="15" hidden="false" customHeight="false" outlineLevel="0" collapsed="false">
      <c r="A397" s="12" t="n">
        <v>376</v>
      </c>
      <c r="B397" s="12" t="n">
        <f aca="false">ROUNDUP(A397/12,0)</f>
        <v>32</v>
      </c>
      <c r="C397" s="13" t="n">
        <f aca="false">G396</f>
        <v>0</v>
      </c>
      <c r="D397" s="13" t="n">
        <f aca="false">IF(C397&lt;=0,0,C397*$B$6/12)</f>
        <v>0</v>
      </c>
      <c r="E397" s="13" t="n">
        <f aca="false">IF(C397&lt;=0,0,MIN($B$12-D397,C397))</f>
        <v>0</v>
      </c>
      <c r="F397" s="13" t="n">
        <f aca="false">IF(AND(MOD(A397,12)=0,C397-E397&gt;0),MIN(MAX($B$9,0),C397-E397),0)</f>
        <v>0</v>
      </c>
      <c r="G397" s="13" t="n">
        <f aca="false">MAX(C397-E397-F397,0)</f>
        <v>0</v>
      </c>
    </row>
    <row r="398" customFormat="false" ht="15" hidden="false" customHeight="false" outlineLevel="0" collapsed="false">
      <c r="A398" s="12" t="n">
        <v>377</v>
      </c>
      <c r="B398" s="12" t="n">
        <f aca="false">ROUNDUP(A398/12,0)</f>
        <v>32</v>
      </c>
      <c r="C398" s="13" t="n">
        <f aca="false">G397</f>
        <v>0</v>
      </c>
      <c r="D398" s="13" t="n">
        <f aca="false">IF(C398&lt;=0,0,C398*$B$6/12)</f>
        <v>0</v>
      </c>
      <c r="E398" s="13" t="n">
        <f aca="false">IF(C398&lt;=0,0,MIN($B$12-D398,C398))</f>
        <v>0</v>
      </c>
      <c r="F398" s="13" t="n">
        <f aca="false">IF(AND(MOD(A398,12)=0,C398-E398&gt;0),MIN(MAX($B$9,0),C398-E398),0)</f>
        <v>0</v>
      </c>
      <c r="G398" s="13" t="n">
        <f aca="false">MAX(C398-E398-F398,0)</f>
        <v>0</v>
      </c>
    </row>
    <row r="399" customFormat="false" ht="15" hidden="false" customHeight="false" outlineLevel="0" collapsed="false">
      <c r="A399" s="12" t="n">
        <v>378</v>
      </c>
      <c r="B399" s="12" t="n">
        <f aca="false">ROUNDUP(A399/12,0)</f>
        <v>32</v>
      </c>
      <c r="C399" s="13" t="n">
        <f aca="false">G398</f>
        <v>0</v>
      </c>
      <c r="D399" s="13" t="n">
        <f aca="false">IF(C399&lt;=0,0,C399*$B$6/12)</f>
        <v>0</v>
      </c>
      <c r="E399" s="13" t="n">
        <f aca="false">IF(C399&lt;=0,0,MIN($B$12-D399,C399))</f>
        <v>0</v>
      </c>
      <c r="F399" s="13" t="n">
        <f aca="false">IF(AND(MOD(A399,12)=0,C399-E399&gt;0),MIN(MAX($B$9,0),C399-E399),0)</f>
        <v>0</v>
      </c>
      <c r="G399" s="13" t="n">
        <f aca="false">MAX(C399-E399-F399,0)</f>
        <v>0</v>
      </c>
    </row>
    <row r="400" customFormat="false" ht="15" hidden="false" customHeight="false" outlineLevel="0" collapsed="false">
      <c r="A400" s="12" t="n">
        <v>379</v>
      </c>
      <c r="B400" s="12" t="n">
        <f aca="false">ROUNDUP(A400/12,0)</f>
        <v>32</v>
      </c>
      <c r="C400" s="13" t="n">
        <f aca="false">G399</f>
        <v>0</v>
      </c>
      <c r="D400" s="13" t="n">
        <f aca="false">IF(C400&lt;=0,0,C400*$B$6/12)</f>
        <v>0</v>
      </c>
      <c r="E400" s="13" t="n">
        <f aca="false">IF(C400&lt;=0,0,MIN($B$12-D400,C400))</f>
        <v>0</v>
      </c>
      <c r="F400" s="13" t="n">
        <f aca="false">IF(AND(MOD(A400,12)=0,C400-E400&gt;0),MIN(MAX($B$9,0),C400-E400),0)</f>
        <v>0</v>
      </c>
      <c r="G400" s="13" t="n">
        <f aca="false">MAX(C400-E400-F400,0)</f>
        <v>0</v>
      </c>
    </row>
    <row r="401" customFormat="false" ht="15" hidden="false" customHeight="false" outlineLevel="0" collapsed="false">
      <c r="A401" s="12" t="n">
        <v>380</v>
      </c>
      <c r="B401" s="12" t="n">
        <f aca="false">ROUNDUP(A401/12,0)</f>
        <v>32</v>
      </c>
      <c r="C401" s="13" t="n">
        <f aca="false">G400</f>
        <v>0</v>
      </c>
      <c r="D401" s="13" t="n">
        <f aca="false">IF(C401&lt;=0,0,C401*$B$6/12)</f>
        <v>0</v>
      </c>
      <c r="E401" s="13" t="n">
        <f aca="false">IF(C401&lt;=0,0,MIN($B$12-D401,C401))</f>
        <v>0</v>
      </c>
      <c r="F401" s="13" t="n">
        <f aca="false">IF(AND(MOD(A401,12)=0,C401-E401&gt;0),MIN(MAX($B$9,0),C401-E401),0)</f>
        <v>0</v>
      </c>
      <c r="G401" s="13" t="n">
        <f aca="false">MAX(C401-E401-F401,0)</f>
        <v>0</v>
      </c>
    </row>
    <row r="402" customFormat="false" ht="15" hidden="false" customHeight="false" outlineLevel="0" collapsed="false">
      <c r="A402" s="12" t="n">
        <v>381</v>
      </c>
      <c r="B402" s="12" t="n">
        <f aca="false">ROUNDUP(A402/12,0)</f>
        <v>32</v>
      </c>
      <c r="C402" s="13" t="n">
        <f aca="false">G401</f>
        <v>0</v>
      </c>
      <c r="D402" s="13" t="n">
        <f aca="false">IF(C402&lt;=0,0,C402*$B$6/12)</f>
        <v>0</v>
      </c>
      <c r="E402" s="13" t="n">
        <f aca="false">IF(C402&lt;=0,0,MIN($B$12-D402,C402))</f>
        <v>0</v>
      </c>
      <c r="F402" s="13" t="n">
        <f aca="false">IF(AND(MOD(A402,12)=0,C402-E402&gt;0),MIN(MAX($B$9,0),C402-E402),0)</f>
        <v>0</v>
      </c>
      <c r="G402" s="13" t="n">
        <f aca="false">MAX(C402-E402-F402,0)</f>
        <v>0</v>
      </c>
    </row>
    <row r="403" customFormat="false" ht="15" hidden="false" customHeight="false" outlineLevel="0" collapsed="false">
      <c r="A403" s="12" t="n">
        <v>382</v>
      </c>
      <c r="B403" s="12" t="n">
        <f aca="false">ROUNDUP(A403/12,0)</f>
        <v>32</v>
      </c>
      <c r="C403" s="13" t="n">
        <f aca="false">G402</f>
        <v>0</v>
      </c>
      <c r="D403" s="13" t="n">
        <f aca="false">IF(C403&lt;=0,0,C403*$B$6/12)</f>
        <v>0</v>
      </c>
      <c r="E403" s="13" t="n">
        <f aca="false">IF(C403&lt;=0,0,MIN($B$12-D403,C403))</f>
        <v>0</v>
      </c>
      <c r="F403" s="13" t="n">
        <f aca="false">IF(AND(MOD(A403,12)=0,C403-E403&gt;0),MIN(MAX($B$9,0),C403-E403),0)</f>
        <v>0</v>
      </c>
      <c r="G403" s="13" t="n">
        <f aca="false">MAX(C403-E403-F403,0)</f>
        <v>0</v>
      </c>
    </row>
    <row r="404" customFormat="false" ht="15" hidden="false" customHeight="false" outlineLevel="0" collapsed="false">
      <c r="A404" s="12" t="n">
        <v>383</v>
      </c>
      <c r="B404" s="12" t="n">
        <f aca="false">ROUNDUP(A404/12,0)</f>
        <v>32</v>
      </c>
      <c r="C404" s="13" t="n">
        <f aca="false">G403</f>
        <v>0</v>
      </c>
      <c r="D404" s="13" t="n">
        <f aca="false">IF(C404&lt;=0,0,C404*$B$6/12)</f>
        <v>0</v>
      </c>
      <c r="E404" s="13" t="n">
        <f aca="false">IF(C404&lt;=0,0,MIN($B$12-D404,C404))</f>
        <v>0</v>
      </c>
      <c r="F404" s="13" t="n">
        <f aca="false">IF(AND(MOD(A404,12)=0,C404-E404&gt;0),MIN(MAX($B$9,0),C404-E404),0)</f>
        <v>0</v>
      </c>
      <c r="G404" s="13" t="n">
        <f aca="false">MAX(C404-E404-F404,0)</f>
        <v>0</v>
      </c>
    </row>
    <row r="405" customFormat="false" ht="15" hidden="false" customHeight="false" outlineLevel="0" collapsed="false">
      <c r="A405" s="12" t="n">
        <v>384</v>
      </c>
      <c r="B405" s="12" t="n">
        <f aca="false">ROUNDUP(A405/12,0)</f>
        <v>32</v>
      </c>
      <c r="C405" s="13" t="n">
        <f aca="false">G404</f>
        <v>0</v>
      </c>
      <c r="D405" s="13" t="n">
        <f aca="false">IF(C405&lt;=0,0,C405*$B$6/12)</f>
        <v>0</v>
      </c>
      <c r="E405" s="13" t="n">
        <f aca="false">IF(C405&lt;=0,0,MIN($B$12-D405,C405))</f>
        <v>0</v>
      </c>
      <c r="F405" s="13" t="n">
        <f aca="false">IF(AND(MOD(A405,12)=0,C405-E405&gt;0),MIN(MAX($B$9,0),C405-E405),0)</f>
        <v>0</v>
      </c>
      <c r="G405" s="13" t="n">
        <f aca="false">MAX(C405-E405-F405,0)</f>
        <v>0</v>
      </c>
    </row>
    <row r="406" customFormat="false" ht="15" hidden="false" customHeight="false" outlineLevel="0" collapsed="false">
      <c r="A406" s="12" t="n">
        <v>385</v>
      </c>
      <c r="B406" s="12" t="n">
        <f aca="false">ROUNDUP(A406/12,0)</f>
        <v>33</v>
      </c>
      <c r="C406" s="13" t="n">
        <f aca="false">G405</f>
        <v>0</v>
      </c>
      <c r="D406" s="13" t="n">
        <f aca="false">IF(C406&lt;=0,0,C406*$B$6/12)</f>
        <v>0</v>
      </c>
      <c r="E406" s="13" t="n">
        <f aca="false">IF(C406&lt;=0,0,MIN($B$12-D406,C406))</f>
        <v>0</v>
      </c>
      <c r="F406" s="13" t="n">
        <f aca="false">IF(AND(MOD(A406,12)=0,C406-E406&gt;0),MIN(MAX($B$9,0),C406-E406),0)</f>
        <v>0</v>
      </c>
      <c r="G406" s="13" t="n">
        <f aca="false">MAX(C406-E406-F406,0)</f>
        <v>0</v>
      </c>
    </row>
    <row r="407" customFormat="false" ht="15" hidden="false" customHeight="false" outlineLevel="0" collapsed="false">
      <c r="A407" s="12" t="n">
        <v>386</v>
      </c>
      <c r="B407" s="12" t="n">
        <f aca="false">ROUNDUP(A407/12,0)</f>
        <v>33</v>
      </c>
      <c r="C407" s="13" t="n">
        <f aca="false">G406</f>
        <v>0</v>
      </c>
      <c r="D407" s="13" t="n">
        <f aca="false">IF(C407&lt;=0,0,C407*$B$6/12)</f>
        <v>0</v>
      </c>
      <c r="E407" s="13" t="n">
        <f aca="false">IF(C407&lt;=0,0,MIN($B$12-D407,C407))</f>
        <v>0</v>
      </c>
      <c r="F407" s="13" t="n">
        <f aca="false">IF(AND(MOD(A407,12)=0,C407-E407&gt;0),MIN(MAX($B$9,0),C407-E407),0)</f>
        <v>0</v>
      </c>
      <c r="G407" s="13" t="n">
        <f aca="false">MAX(C407-E407-F407,0)</f>
        <v>0</v>
      </c>
    </row>
    <row r="408" customFormat="false" ht="15" hidden="false" customHeight="false" outlineLevel="0" collapsed="false">
      <c r="A408" s="12" t="n">
        <v>387</v>
      </c>
      <c r="B408" s="12" t="n">
        <f aca="false">ROUNDUP(A408/12,0)</f>
        <v>33</v>
      </c>
      <c r="C408" s="13" t="n">
        <f aca="false">G407</f>
        <v>0</v>
      </c>
      <c r="D408" s="13" t="n">
        <f aca="false">IF(C408&lt;=0,0,C408*$B$6/12)</f>
        <v>0</v>
      </c>
      <c r="E408" s="13" t="n">
        <f aca="false">IF(C408&lt;=0,0,MIN($B$12-D408,C408))</f>
        <v>0</v>
      </c>
      <c r="F408" s="13" t="n">
        <f aca="false">IF(AND(MOD(A408,12)=0,C408-E408&gt;0),MIN(MAX($B$9,0),C408-E408),0)</f>
        <v>0</v>
      </c>
      <c r="G408" s="13" t="n">
        <f aca="false">MAX(C408-E408-F408,0)</f>
        <v>0</v>
      </c>
    </row>
    <row r="409" customFormat="false" ht="15" hidden="false" customHeight="false" outlineLevel="0" collapsed="false">
      <c r="A409" s="12" t="n">
        <v>388</v>
      </c>
      <c r="B409" s="12" t="n">
        <f aca="false">ROUNDUP(A409/12,0)</f>
        <v>33</v>
      </c>
      <c r="C409" s="13" t="n">
        <f aca="false">G408</f>
        <v>0</v>
      </c>
      <c r="D409" s="13" t="n">
        <f aca="false">IF(C409&lt;=0,0,C409*$B$6/12)</f>
        <v>0</v>
      </c>
      <c r="E409" s="13" t="n">
        <f aca="false">IF(C409&lt;=0,0,MIN($B$12-D409,C409))</f>
        <v>0</v>
      </c>
      <c r="F409" s="13" t="n">
        <f aca="false">IF(AND(MOD(A409,12)=0,C409-E409&gt;0),MIN(MAX($B$9,0),C409-E409),0)</f>
        <v>0</v>
      </c>
      <c r="G409" s="13" t="n">
        <f aca="false">MAX(C409-E409-F409,0)</f>
        <v>0</v>
      </c>
    </row>
    <row r="410" customFormat="false" ht="15" hidden="false" customHeight="false" outlineLevel="0" collapsed="false">
      <c r="A410" s="12" t="n">
        <v>389</v>
      </c>
      <c r="B410" s="12" t="n">
        <f aca="false">ROUNDUP(A410/12,0)</f>
        <v>33</v>
      </c>
      <c r="C410" s="13" t="n">
        <f aca="false">G409</f>
        <v>0</v>
      </c>
      <c r="D410" s="13" t="n">
        <f aca="false">IF(C410&lt;=0,0,C410*$B$6/12)</f>
        <v>0</v>
      </c>
      <c r="E410" s="13" t="n">
        <f aca="false">IF(C410&lt;=0,0,MIN($B$12-D410,C410))</f>
        <v>0</v>
      </c>
      <c r="F410" s="13" t="n">
        <f aca="false">IF(AND(MOD(A410,12)=0,C410-E410&gt;0),MIN(MAX($B$9,0),C410-E410),0)</f>
        <v>0</v>
      </c>
      <c r="G410" s="13" t="n">
        <f aca="false">MAX(C410-E410-F410,0)</f>
        <v>0</v>
      </c>
    </row>
    <row r="411" customFormat="false" ht="15" hidden="false" customHeight="false" outlineLevel="0" collapsed="false">
      <c r="A411" s="12" t="n">
        <v>390</v>
      </c>
      <c r="B411" s="12" t="n">
        <f aca="false">ROUNDUP(A411/12,0)</f>
        <v>33</v>
      </c>
      <c r="C411" s="13" t="n">
        <f aca="false">G410</f>
        <v>0</v>
      </c>
      <c r="D411" s="13" t="n">
        <f aca="false">IF(C411&lt;=0,0,C411*$B$6/12)</f>
        <v>0</v>
      </c>
      <c r="E411" s="13" t="n">
        <f aca="false">IF(C411&lt;=0,0,MIN($B$12-D411,C411))</f>
        <v>0</v>
      </c>
      <c r="F411" s="13" t="n">
        <f aca="false">IF(AND(MOD(A411,12)=0,C411-E411&gt;0),MIN(MAX($B$9,0),C411-E411),0)</f>
        <v>0</v>
      </c>
      <c r="G411" s="13" t="n">
        <f aca="false">MAX(C411-E411-F411,0)</f>
        <v>0</v>
      </c>
    </row>
    <row r="412" customFormat="false" ht="15" hidden="false" customHeight="false" outlineLevel="0" collapsed="false">
      <c r="A412" s="12" t="n">
        <v>391</v>
      </c>
      <c r="B412" s="12" t="n">
        <f aca="false">ROUNDUP(A412/12,0)</f>
        <v>33</v>
      </c>
      <c r="C412" s="13" t="n">
        <f aca="false">G411</f>
        <v>0</v>
      </c>
      <c r="D412" s="13" t="n">
        <f aca="false">IF(C412&lt;=0,0,C412*$B$6/12)</f>
        <v>0</v>
      </c>
      <c r="E412" s="13" t="n">
        <f aca="false">IF(C412&lt;=0,0,MIN($B$12-D412,C412))</f>
        <v>0</v>
      </c>
      <c r="F412" s="13" t="n">
        <f aca="false">IF(AND(MOD(A412,12)=0,C412-E412&gt;0),MIN(MAX($B$9,0),C412-E412),0)</f>
        <v>0</v>
      </c>
      <c r="G412" s="13" t="n">
        <f aca="false">MAX(C412-E412-F412,0)</f>
        <v>0</v>
      </c>
    </row>
    <row r="413" customFormat="false" ht="15" hidden="false" customHeight="false" outlineLevel="0" collapsed="false">
      <c r="A413" s="12" t="n">
        <v>392</v>
      </c>
      <c r="B413" s="12" t="n">
        <f aca="false">ROUNDUP(A413/12,0)</f>
        <v>33</v>
      </c>
      <c r="C413" s="13" t="n">
        <f aca="false">G412</f>
        <v>0</v>
      </c>
      <c r="D413" s="13" t="n">
        <f aca="false">IF(C413&lt;=0,0,C413*$B$6/12)</f>
        <v>0</v>
      </c>
      <c r="E413" s="13" t="n">
        <f aca="false">IF(C413&lt;=0,0,MIN($B$12-D413,C413))</f>
        <v>0</v>
      </c>
      <c r="F413" s="13" t="n">
        <f aca="false">IF(AND(MOD(A413,12)=0,C413-E413&gt;0),MIN(MAX($B$9,0),C413-E413),0)</f>
        <v>0</v>
      </c>
      <c r="G413" s="13" t="n">
        <f aca="false">MAX(C413-E413-F413,0)</f>
        <v>0</v>
      </c>
    </row>
    <row r="414" customFormat="false" ht="15" hidden="false" customHeight="false" outlineLevel="0" collapsed="false">
      <c r="A414" s="12" t="n">
        <v>393</v>
      </c>
      <c r="B414" s="12" t="n">
        <f aca="false">ROUNDUP(A414/12,0)</f>
        <v>33</v>
      </c>
      <c r="C414" s="13" t="n">
        <f aca="false">G413</f>
        <v>0</v>
      </c>
      <c r="D414" s="13" t="n">
        <f aca="false">IF(C414&lt;=0,0,C414*$B$6/12)</f>
        <v>0</v>
      </c>
      <c r="E414" s="13" t="n">
        <f aca="false">IF(C414&lt;=0,0,MIN($B$12-D414,C414))</f>
        <v>0</v>
      </c>
      <c r="F414" s="13" t="n">
        <f aca="false">IF(AND(MOD(A414,12)=0,C414-E414&gt;0),MIN(MAX($B$9,0),C414-E414),0)</f>
        <v>0</v>
      </c>
      <c r="G414" s="13" t="n">
        <f aca="false">MAX(C414-E414-F414,0)</f>
        <v>0</v>
      </c>
    </row>
    <row r="415" customFormat="false" ht="15" hidden="false" customHeight="false" outlineLevel="0" collapsed="false">
      <c r="A415" s="12" t="n">
        <v>394</v>
      </c>
      <c r="B415" s="12" t="n">
        <f aca="false">ROUNDUP(A415/12,0)</f>
        <v>33</v>
      </c>
      <c r="C415" s="13" t="n">
        <f aca="false">G414</f>
        <v>0</v>
      </c>
      <c r="D415" s="13" t="n">
        <f aca="false">IF(C415&lt;=0,0,C415*$B$6/12)</f>
        <v>0</v>
      </c>
      <c r="E415" s="13" t="n">
        <f aca="false">IF(C415&lt;=0,0,MIN($B$12-D415,C415))</f>
        <v>0</v>
      </c>
      <c r="F415" s="13" t="n">
        <f aca="false">IF(AND(MOD(A415,12)=0,C415-E415&gt;0),MIN(MAX($B$9,0),C415-E415),0)</f>
        <v>0</v>
      </c>
      <c r="G415" s="13" t="n">
        <f aca="false">MAX(C415-E415-F415,0)</f>
        <v>0</v>
      </c>
    </row>
    <row r="416" customFormat="false" ht="15" hidden="false" customHeight="false" outlineLevel="0" collapsed="false">
      <c r="A416" s="12" t="n">
        <v>395</v>
      </c>
      <c r="B416" s="12" t="n">
        <f aca="false">ROUNDUP(A416/12,0)</f>
        <v>33</v>
      </c>
      <c r="C416" s="13" t="n">
        <f aca="false">G415</f>
        <v>0</v>
      </c>
      <c r="D416" s="13" t="n">
        <f aca="false">IF(C416&lt;=0,0,C416*$B$6/12)</f>
        <v>0</v>
      </c>
      <c r="E416" s="13" t="n">
        <f aca="false">IF(C416&lt;=0,0,MIN($B$12-D416,C416))</f>
        <v>0</v>
      </c>
      <c r="F416" s="13" t="n">
        <f aca="false">IF(AND(MOD(A416,12)=0,C416-E416&gt;0),MIN(MAX($B$9,0),C416-E416),0)</f>
        <v>0</v>
      </c>
      <c r="G416" s="13" t="n">
        <f aca="false">MAX(C416-E416-F416,0)</f>
        <v>0</v>
      </c>
    </row>
    <row r="417" customFormat="false" ht="15" hidden="false" customHeight="false" outlineLevel="0" collapsed="false">
      <c r="A417" s="12" t="n">
        <v>396</v>
      </c>
      <c r="B417" s="12" t="n">
        <f aca="false">ROUNDUP(A417/12,0)</f>
        <v>33</v>
      </c>
      <c r="C417" s="13" t="n">
        <f aca="false">G416</f>
        <v>0</v>
      </c>
      <c r="D417" s="13" t="n">
        <f aca="false">IF(C417&lt;=0,0,C417*$B$6/12)</f>
        <v>0</v>
      </c>
      <c r="E417" s="13" t="n">
        <f aca="false">IF(C417&lt;=0,0,MIN($B$12-D417,C417))</f>
        <v>0</v>
      </c>
      <c r="F417" s="13" t="n">
        <f aca="false">IF(AND(MOD(A417,12)=0,C417-E417&gt;0),MIN(MAX($B$9,0),C417-E417),0)</f>
        <v>0</v>
      </c>
      <c r="G417" s="13" t="n">
        <f aca="false">MAX(C417-E417-F417,0)</f>
        <v>0</v>
      </c>
    </row>
    <row r="418" customFormat="false" ht="15" hidden="false" customHeight="false" outlineLevel="0" collapsed="false">
      <c r="A418" s="12" t="n">
        <v>397</v>
      </c>
      <c r="B418" s="12" t="n">
        <f aca="false">ROUNDUP(A418/12,0)</f>
        <v>34</v>
      </c>
      <c r="C418" s="13" t="n">
        <f aca="false">G417</f>
        <v>0</v>
      </c>
      <c r="D418" s="13" t="n">
        <f aca="false">IF(C418&lt;=0,0,C418*$B$6/12)</f>
        <v>0</v>
      </c>
      <c r="E418" s="13" t="n">
        <f aca="false">IF(C418&lt;=0,0,MIN($B$12-D418,C418))</f>
        <v>0</v>
      </c>
      <c r="F418" s="13" t="n">
        <f aca="false">IF(AND(MOD(A418,12)=0,C418-E418&gt;0),MIN(MAX($B$9,0),C418-E418),0)</f>
        <v>0</v>
      </c>
      <c r="G418" s="13" t="n">
        <f aca="false">MAX(C418-E418-F418,0)</f>
        <v>0</v>
      </c>
    </row>
    <row r="419" customFormat="false" ht="15" hidden="false" customHeight="false" outlineLevel="0" collapsed="false">
      <c r="A419" s="12" t="n">
        <v>398</v>
      </c>
      <c r="B419" s="12" t="n">
        <f aca="false">ROUNDUP(A419/12,0)</f>
        <v>34</v>
      </c>
      <c r="C419" s="13" t="n">
        <f aca="false">G418</f>
        <v>0</v>
      </c>
      <c r="D419" s="13" t="n">
        <f aca="false">IF(C419&lt;=0,0,C419*$B$6/12)</f>
        <v>0</v>
      </c>
      <c r="E419" s="13" t="n">
        <f aca="false">IF(C419&lt;=0,0,MIN($B$12-D419,C419))</f>
        <v>0</v>
      </c>
      <c r="F419" s="13" t="n">
        <f aca="false">IF(AND(MOD(A419,12)=0,C419-E419&gt;0),MIN(MAX($B$9,0),C419-E419),0)</f>
        <v>0</v>
      </c>
      <c r="G419" s="13" t="n">
        <f aca="false">MAX(C419-E419-F419,0)</f>
        <v>0</v>
      </c>
    </row>
    <row r="420" customFormat="false" ht="15" hidden="false" customHeight="false" outlineLevel="0" collapsed="false">
      <c r="A420" s="12" t="n">
        <v>399</v>
      </c>
      <c r="B420" s="12" t="n">
        <f aca="false">ROUNDUP(A420/12,0)</f>
        <v>34</v>
      </c>
      <c r="C420" s="13" t="n">
        <f aca="false">G419</f>
        <v>0</v>
      </c>
      <c r="D420" s="13" t="n">
        <f aca="false">IF(C420&lt;=0,0,C420*$B$6/12)</f>
        <v>0</v>
      </c>
      <c r="E420" s="13" t="n">
        <f aca="false">IF(C420&lt;=0,0,MIN($B$12-D420,C420))</f>
        <v>0</v>
      </c>
      <c r="F420" s="13" t="n">
        <f aca="false">IF(AND(MOD(A420,12)=0,C420-E420&gt;0),MIN(MAX($B$9,0),C420-E420),0)</f>
        <v>0</v>
      </c>
      <c r="G420" s="13" t="n">
        <f aca="false">MAX(C420-E420-F420,0)</f>
        <v>0</v>
      </c>
    </row>
    <row r="421" customFormat="false" ht="15" hidden="false" customHeight="false" outlineLevel="0" collapsed="false">
      <c r="A421" s="12" t="n">
        <v>400</v>
      </c>
      <c r="B421" s="12" t="n">
        <f aca="false">ROUNDUP(A421/12,0)</f>
        <v>34</v>
      </c>
      <c r="C421" s="13" t="n">
        <f aca="false">G420</f>
        <v>0</v>
      </c>
      <c r="D421" s="13" t="n">
        <f aca="false">IF(C421&lt;=0,0,C421*$B$6/12)</f>
        <v>0</v>
      </c>
      <c r="E421" s="13" t="n">
        <f aca="false">IF(C421&lt;=0,0,MIN($B$12-D421,C421))</f>
        <v>0</v>
      </c>
      <c r="F421" s="13" t="n">
        <f aca="false">IF(AND(MOD(A421,12)=0,C421-E421&gt;0),MIN(MAX($B$9,0),C421-E421),0)</f>
        <v>0</v>
      </c>
      <c r="G421" s="13" t="n">
        <f aca="false">MAX(C421-E421-F421,0)</f>
        <v>0</v>
      </c>
    </row>
    <row r="422" customFormat="false" ht="15" hidden="false" customHeight="false" outlineLevel="0" collapsed="false">
      <c r="A422" s="12" t="n">
        <v>401</v>
      </c>
      <c r="B422" s="12" t="n">
        <f aca="false">ROUNDUP(A422/12,0)</f>
        <v>34</v>
      </c>
      <c r="C422" s="13" t="n">
        <f aca="false">G421</f>
        <v>0</v>
      </c>
      <c r="D422" s="13" t="n">
        <f aca="false">IF(C422&lt;=0,0,C422*$B$6/12)</f>
        <v>0</v>
      </c>
      <c r="E422" s="13" t="n">
        <f aca="false">IF(C422&lt;=0,0,MIN($B$12-D422,C422))</f>
        <v>0</v>
      </c>
      <c r="F422" s="13" t="n">
        <f aca="false">IF(AND(MOD(A422,12)=0,C422-E422&gt;0),MIN(MAX($B$9,0),C422-E422),0)</f>
        <v>0</v>
      </c>
      <c r="G422" s="13" t="n">
        <f aca="false">MAX(C422-E422-F422,0)</f>
        <v>0</v>
      </c>
    </row>
    <row r="423" customFormat="false" ht="15" hidden="false" customHeight="false" outlineLevel="0" collapsed="false">
      <c r="A423" s="12" t="n">
        <v>402</v>
      </c>
      <c r="B423" s="12" t="n">
        <f aca="false">ROUNDUP(A423/12,0)</f>
        <v>34</v>
      </c>
      <c r="C423" s="13" t="n">
        <f aca="false">G422</f>
        <v>0</v>
      </c>
      <c r="D423" s="13" t="n">
        <f aca="false">IF(C423&lt;=0,0,C423*$B$6/12)</f>
        <v>0</v>
      </c>
      <c r="E423" s="13" t="n">
        <f aca="false">IF(C423&lt;=0,0,MIN($B$12-D423,C423))</f>
        <v>0</v>
      </c>
      <c r="F423" s="13" t="n">
        <f aca="false">IF(AND(MOD(A423,12)=0,C423-E423&gt;0),MIN(MAX($B$9,0),C423-E423),0)</f>
        <v>0</v>
      </c>
      <c r="G423" s="13" t="n">
        <f aca="false">MAX(C423-E423-F423,0)</f>
        <v>0</v>
      </c>
    </row>
    <row r="424" customFormat="false" ht="15" hidden="false" customHeight="false" outlineLevel="0" collapsed="false">
      <c r="A424" s="12" t="n">
        <v>403</v>
      </c>
      <c r="B424" s="12" t="n">
        <f aca="false">ROUNDUP(A424/12,0)</f>
        <v>34</v>
      </c>
      <c r="C424" s="13" t="n">
        <f aca="false">G423</f>
        <v>0</v>
      </c>
      <c r="D424" s="13" t="n">
        <f aca="false">IF(C424&lt;=0,0,C424*$B$6/12)</f>
        <v>0</v>
      </c>
      <c r="E424" s="13" t="n">
        <f aca="false">IF(C424&lt;=0,0,MIN($B$12-D424,C424))</f>
        <v>0</v>
      </c>
      <c r="F424" s="13" t="n">
        <f aca="false">IF(AND(MOD(A424,12)=0,C424-E424&gt;0),MIN(MAX($B$9,0),C424-E424),0)</f>
        <v>0</v>
      </c>
      <c r="G424" s="13" t="n">
        <f aca="false">MAX(C424-E424-F424,0)</f>
        <v>0</v>
      </c>
    </row>
    <row r="425" customFormat="false" ht="15" hidden="false" customHeight="false" outlineLevel="0" collapsed="false">
      <c r="A425" s="12" t="n">
        <v>404</v>
      </c>
      <c r="B425" s="12" t="n">
        <f aca="false">ROUNDUP(A425/12,0)</f>
        <v>34</v>
      </c>
      <c r="C425" s="13" t="n">
        <f aca="false">G424</f>
        <v>0</v>
      </c>
      <c r="D425" s="13" t="n">
        <f aca="false">IF(C425&lt;=0,0,C425*$B$6/12)</f>
        <v>0</v>
      </c>
      <c r="E425" s="13" t="n">
        <f aca="false">IF(C425&lt;=0,0,MIN($B$12-D425,C425))</f>
        <v>0</v>
      </c>
      <c r="F425" s="13" t="n">
        <f aca="false">IF(AND(MOD(A425,12)=0,C425-E425&gt;0),MIN(MAX($B$9,0),C425-E425),0)</f>
        <v>0</v>
      </c>
      <c r="G425" s="13" t="n">
        <f aca="false">MAX(C425-E425-F425,0)</f>
        <v>0</v>
      </c>
    </row>
    <row r="426" customFormat="false" ht="15" hidden="false" customHeight="false" outlineLevel="0" collapsed="false">
      <c r="A426" s="12" t="n">
        <v>405</v>
      </c>
      <c r="B426" s="12" t="n">
        <f aca="false">ROUNDUP(A426/12,0)</f>
        <v>34</v>
      </c>
      <c r="C426" s="13" t="n">
        <f aca="false">G425</f>
        <v>0</v>
      </c>
      <c r="D426" s="13" t="n">
        <f aca="false">IF(C426&lt;=0,0,C426*$B$6/12)</f>
        <v>0</v>
      </c>
      <c r="E426" s="13" t="n">
        <f aca="false">IF(C426&lt;=0,0,MIN($B$12-D426,C426))</f>
        <v>0</v>
      </c>
      <c r="F426" s="13" t="n">
        <f aca="false">IF(AND(MOD(A426,12)=0,C426-E426&gt;0),MIN(MAX($B$9,0),C426-E426),0)</f>
        <v>0</v>
      </c>
      <c r="G426" s="13" t="n">
        <f aca="false">MAX(C426-E426-F426,0)</f>
        <v>0</v>
      </c>
    </row>
    <row r="427" customFormat="false" ht="15" hidden="false" customHeight="false" outlineLevel="0" collapsed="false">
      <c r="A427" s="12" t="n">
        <v>406</v>
      </c>
      <c r="B427" s="12" t="n">
        <f aca="false">ROUNDUP(A427/12,0)</f>
        <v>34</v>
      </c>
      <c r="C427" s="13" t="n">
        <f aca="false">G426</f>
        <v>0</v>
      </c>
      <c r="D427" s="13" t="n">
        <f aca="false">IF(C427&lt;=0,0,C427*$B$6/12)</f>
        <v>0</v>
      </c>
      <c r="E427" s="13" t="n">
        <f aca="false">IF(C427&lt;=0,0,MIN($B$12-D427,C427))</f>
        <v>0</v>
      </c>
      <c r="F427" s="13" t="n">
        <f aca="false">IF(AND(MOD(A427,12)=0,C427-E427&gt;0),MIN(MAX($B$9,0),C427-E427),0)</f>
        <v>0</v>
      </c>
      <c r="G427" s="13" t="n">
        <f aca="false">MAX(C427-E427-F427,0)</f>
        <v>0</v>
      </c>
    </row>
    <row r="428" customFormat="false" ht="15" hidden="false" customHeight="false" outlineLevel="0" collapsed="false">
      <c r="A428" s="12" t="n">
        <v>407</v>
      </c>
      <c r="B428" s="12" t="n">
        <f aca="false">ROUNDUP(A428/12,0)</f>
        <v>34</v>
      </c>
      <c r="C428" s="13" t="n">
        <f aca="false">G427</f>
        <v>0</v>
      </c>
      <c r="D428" s="13" t="n">
        <f aca="false">IF(C428&lt;=0,0,C428*$B$6/12)</f>
        <v>0</v>
      </c>
      <c r="E428" s="13" t="n">
        <f aca="false">IF(C428&lt;=0,0,MIN($B$12-D428,C428))</f>
        <v>0</v>
      </c>
      <c r="F428" s="13" t="n">
        <f aca="false">IF(AND(MOD(A428,12)=0,C428-E428&gt;0),MIN(MAX($B$9,0),C428-E428),0)</f>
        <v>0</v>
      </c>
      <c r="G428" s="13" t="n">
        <f aca="false">MAX(C428-E428-F428,0)</f>
        <v>0</v>
      </c>
    </row>
    <row r="429" customFormat="false" ht="15" hidden="false" customHeight="false" outlineLevel="0" collapsed="false">
      <c r="A429" s="12" t="n">
        <v>408</v>
      </c>
      <c r="B429" s="12" t="n">
        <f aca="false">ROUNDUP(A429/12,0)</f>
        <v>34</v>
      </c>
      <c r="C429" s="13" t="n">
        <f aca="false">G428</f>
        <v>0</v>
      </c>
      <c r="D429" s="13" t="n">
        <f aca="false">IF(C429&lt;=0,0,C429*$B$6/12)</f>
        <v>0</v>
      </c>
      <c r="E429" s="13" t="n">
        <f aca="false">IF(C429&lt;=0,0,MIN($B$12-D429,C429))</f>
        <v>0</v>
      </c>
      <c r="F429" s="13" t="n">
        <f aca="false">IF(AND(MOD(A429,12)=0,C429-E429&gt;0),MIN(MAX($B$9,0),C429-E429),0)</f>
        <v>0</v>
      </c>
      <c r="G429" s="13" t="n">
        <f aca="false">MAX(C429-E429-F429,0)</f>
        <v>0</v>
      </c>
    </row>
    <row r="430" customFormat="false" ht="15" hidden="false" customHeight="false" outlineLevel="0" collapsed="false">
      <c r="A430" s="12" t="n">
        <v>409</v>
      </c>
      <c r="B430" s="12" t="n">
        <f aca="false">ROUNDUP(A430/12,0)</f>
        <v>35</v>
      </c>
      <c r="C430" s="13" t="n">
        <f aca="false">G429</f>
        <v>0</v>
      </c>
      <c r="D430" s="13" t="n">
        <f aca="false">IF(C430&lt;=0,0,C430*$B$6/12)</f>
        <v>0</v>
      </c>
      <c r="E430" s="13" t="n">
        <f aca="false">IF(C430&lt;=0,0,MIN($B$12-D430,C430))</f>
        <v>0</v>
      </c>
      <c r="F430" s="13" t="n">
        <f aca="false">IF(AND(MOD(A430,12)=0,C430-E430&gt;0),MIN(MAX($B$9,0),C430-E430),0)</f>
        <v>0</v>
      </c>
      <c r="G430" s="13" t="n">
        <f aca="false">MAX(C430-E430-F430,0)</f>
        <v>0</v>
      </c>
    </row>
    <row r="431" customFormat="false" ht="15" hidden="false" customHeight="false" outlineLevel="0" collapsed="false">
      <c r="A431" s="12" t="n">
        <v>410</v>
      </c>
      <c r="B431" s="12" t="n">
        <f aca="false">ROUNDUP(A431/12,0)</f>
        <v>35</v>
      </c>
      <c r="C431" s="13" t="n">
        <f aca="false">G430</f>
        <v>0</v>
      </c>
      <c r="D431" s="13" t="n">
        <f aca="false">IF(C431&lt;=0,0,C431*$B$6/12)</f>
        <v>0</v>
      </c>
      <c r="E431" s="13" t="n">
        <f aca="false">IF(C431&lt;=0,0,MIN($B$12-D431,C431))</f>
        <v>0</v>
      </c>
      <c r="F431" s="13" t="n">
        <f aca="false">IF(AND(MOD(A431,12)=0,C431-E431&gt;0),MIN(MAX($B$9,0),C431-E431),0)</f>
        <v>0</v>
      </c>
      <c r="G431" s="13" t="n">
        <f aca="false">MAX(C431-E431-F431,0)</f>
        <v>0</v>
      </c>
    </row>
    <row r="432" customFormat="false" ht="15" hidden="false" customHeight="false" outlineLevel="0" collapsed="false">
      <c r="A432" s="12" t="n">
        <v>411</v>
      </c>
      <c r="B432" s="12" t="n">
        <f aca="false">ROUNDUP(A432/12,0)</f>
        <v>35</v>
      </c>
      <c r="C432" s="13" t="n">
        <f aca="false">G431</f>
        <v>0</v>
      </c>
      <c r="D432" s="13" t="n">
        <f aca="false">IF(C432&lt;=0,0,C432*$B$6/12)</f>
        <v>0</v>
      </c>
      <c r="E432" s="13" t="n">
        <f aca="false">IF(C432&lt;=0,0,MIN($B$12-D432,C432))</f>
        <v>0</v>
      </c>
      <c r="F432" s="13" t="n">
        <f aca="false">IF(AND(MOD(A432,12)=0,C432-E432&gt;0),MIN(MAX($B$9,0),C432-E432),0)</f>
        <v>0</v>
      </c>
      <c r="G432" s="13" t="n">
        <f aca="false">MAX(C432-E432-F432,0)</f>
        <v>0</v>
      </c>
    </row>
    <row r="433" customFormat="false" ht="15" hidden="false" customHeight="false" outlineLevel="0" collapsed="false">
      <c r="A433" s="12" t="n">
        <v>412</v>
      </c>
      <c r="B433" s="12" t="n">
        <f aca="false">ROUNDUP(A433/12,0)</f>
        <v>35</v>
      </c>
      <c r="C433" s="13" t="n">
        <f aca="false">G432</f>
        <v>0</v>
      </c>
      <c r="D433" s="13" t="n">
        <f aca="false">IF(C433&lt;=0,0,C433*$B$6/12)</f>
        <v>0</v>
      </c>
      <c r="E433" s="13" t="n">
        <f aca="false">IF(C433&lt;=0,0,MIN($B$12-D433,C433))</f>
        <v>0</v>
      </c>
      <c r="F433" s="13" t="n">
        <f aca="false">IF(AND(MOD(A433,12)=0,C433-E433&gt;0),MIN(MAX($B$9,0),C433-E433),0)</f>
        <v>0</v>
      </c>
      <c r="G433" s="13" t="n">
        <f aca="false">MAX(C433-E433-F433,0)</f>
        <v>0</v>
      </c>
    </row>
    <row r="434" customFormat="false" ht="15" hidden="false" customHeight="false" outlineLevel="0" collapsed="false">
      <c r="A434" s="12" t="n">
        <v>413</v>
      </c>
      <c r="B434" s="12" t="n">
        <f aca="false">ROUNDUP(A434/12,0)</f>
        <v>35</v>
      </c>
      <c r="C434" s="13" t="n">
        <f aca="false">G433</f>
        <v>0</v>
      </c>
      <c r="D434" s="13" t="n">
        <f aca="false">IF(C434&lt;=0,0,C434*$B$6/12)</f>
        <v>0</v>
      </c>
      <c r="E434" s="13" t="n">
        <f aca="false">IF(C434&lt;=0,0,MIN($B$12-D434,C434))</f>
        <v>0</v>
      </c>
      <c r="F434" s="13" t="n">
        <f aca="false">IF(AND(MOD(A434,12)=0,C434-E434&gt;0),MIN(MAX($B$9,0),C434-E434),0)</f>
        <v>0</v>
      </c>
      <c r="G434" s="13" t="n">
        <f aca="false">MAX(C434-E434-F434,0)</f>
        <v>0</v>
      </c>
    </row>
    <row r="435" customFormat="false" ht="15" hidden="false" customHeight="false" outlineLevel="0" collapsed="false">
      <c r="A435" s="12" t="n">
        <v>414</v>
      </c>
      <c r="B435" s="12" t="n">
        <f aca="false">ROUNDUP(A435/12,0)</f>
        <v>35</v>
      </c>
      <c r="C435" s="13" t="n">
        <f aca="false">G434</f>
        <v>0</v>
      </c>
      <c r="D435" s="13" t="n">
        <f aca="false">IF(C435&lt;=0,0,C435*$B$6/12)</f>
        <v>0</v>
      </c>
      <c r="E435" s="13" t="n">
        <f aca="false">IF(C435&lt;=0,0,MIN($B$12-D435,C435))</f>
        <v>0</v>
      </c>
      <c r="F435" s="13" t="n">
        <f aca="false">IF(AND(MOD(A435,12)=0,C435-E435&gt;0),MIN(MAX($B$9,0),C435-E435),0)</f>
        <v>0</v>
      </c>
      <c r="G435" s="13" t="n">
        <f aca="false">MAX(C435-E435-F435,0)</f>
        <v>0</v>
      </c>
    </row>
    <row r="436" customFormat="false" ht="15" hidden="false" customHeight="false" outlineLevel="0" collapsed="false">
      <c r="A436" s="12" t="n">
        <v>415</v>
      </c>
      <c r="B436" s="12" t="n">
        <f aca="false">ROUNDUP(A436/12,0)</f>
        <v>35</v>
      </c>
      <c r="C436" s="13" t="n">
        <f aca="false">G435</f>
        <v>0</v>
      </c>
      <c r="D436" s="13" t="n">
        <f aca="false">IF(C436&lt;=0,0,C436*$B$6/12)</f>
        <v>0</v>
      </c>
      <c r="E436" s="13" t="n">
        <f aca="false">IF(C436&lt;=0,0,MIN($B$12-D436,C436))</f>
        <v>0</v>
      </c>
      <c r="F436" s="13" t="n">
        <f aca="false">IF(AND(MOD(A436,12)=0,C436-E436&gt;0),MIN(MAX($B$9,0),C436-E436),0)</f>
        <v>0</v>
      </c>
      <c r="G436" s="13" t="n">
        <f aca="false">MAX(C436-E436-F436,0)</f>
        <v>0</v>
      </c>
    </row>
    <row r="437" customFormat="false" ht="15" hidden="false" customHeight="false" outlineLevel="0" collapsed="false">
      <c r="A437" s="12" t="n">
        <v>416</v>
      </c>
      <c r="B437" s="12" t="n">
        <f aca="false">ROUNDUP(A437/12,0)</f>
        <v>35</v>
      </c>
      <c r="C437" s="13" t="n">
        <f aca="false">G436</f>
        <v>0</v>
      </c>
      <c r="D437" s="13" t="n">
        <f aca="false">IF(C437&lt;=0,0,C437*$B$6/12)</f>
        <v>0</v>
      </c>
      <c r="E437" s="13" t="n">
        <f aca="false">IF(C437&lt;=0,0,MIN($B$12-D437,C437))</f>
        <v>0</v>
      </c>
      <c r="F437" s="13" t="n">
        <f aca="false">IF(AND(MOD(A437,12)=0,C437-E437&gt;0),MIN(MAX($B$9,0),C437-E437),0)</f>
        <v>0</v>
      </c>
      <c r="G437" s="13" t="n">
        <f aca="false">MAX(C437-E437-F437,0)</f>
        <v>0</v>
      </c>
    </row>
    <row r="438" customFormat="false" ht="15" hidden="false" customHeight="false" outlineLevel="0" collapsed="false">
      <c r="A438" s="12" t="n">
        <v>417</v>
      </c>
      <c r="B438" s="12" t="n">
        <f aca="false">ROUNDUP(A438/12,0)</f>
        <v>35</v>
      </c>
      <c r="C438" s="13" t="n">
        <f aca="false">G437</f>
        <v>0</v>
      </c>
      <c r="D438" s="13" t="n">
        <f aca="false">IF(C438&lt;=0,0,C438*$B$6/12)</f>
        <v>0</v>
      </c>
      <c r="E438" s="13" t="n">
        <f aca="false">IF(C438&lt;=0,0,MIN($B$12-D438,C438))</f>
        <v>0</v>
      </c>
      <c r="F438" s="13" t="n">
        <f aca="false">IF(AND(MOD(A438,12)=0,C438-E438&gt;0),MIN(MAX($B$9,0),C438-E438),0)</f>
        <v>0</v>
      </c>
      <c r="G438" s="13" t="n">
        <f aca="false">MAX(C438-E438-F438,0)</f>
        <v>0</v>
      </c>
    </row>
    <row r="439" customFormat="false" ht="15" hidden="false" customHeight="false" outlineLevel="0" collapsed="false">
      <c r="A439" s="12" t="n">
        <v>418</v>
      </c>
      <c r="B439" s="12" t="n">
        <f aca="false">ROUNDUP(A439/12,0)</f>
        <v>35</v>
      </c>
      <c r="C439" s="13" t="n">
        <f aca="false">G438</f>
        <v>0</v>
      </c>
      <c r="D439" s="13" t="n">
        <f aca="false">IF(C439&lt;=0,0,C439*$B$6/12)</f>
        <v>0</v>
      </c>
      <c r="E439" s="13" t="n">
        <f aca="false">IF(C439&lt;=0,0,MIN($B$12-D439,C439))</f>
        <v>0</v>
      </c>
      <c r="F439" s="13" t="n">
        <f aca="false">IF(AND(MOD(A439,12)=0,C439-E439&gt;0),MIN(MAX($B$9,0),C439-E439),0)</f>
        <v>0</v>
      </c>
      <c r="G439" s="13" t="n">
        <f aca="false">MAX(C439-E439-F439,0)</f>
        <v>0</v>
      </c>
    </row>
    <row r="440" customFormat="false" ht="15" hidden="false" customHeight="false" outlineLevel="0" collapsed="false">
      <c r="A440" s="12" t="n">
        <v>419</v>
      </c>
      <c r="B440" s="12" t="n">
        <f aca="false">ROUNDUP(A440/12,0)</f>
        <v>35</v>
      </c>
      <c r="C440" s="13" t="n">
        <f aca="false">G439</f>
        <v>0</v>
      </c>
      <c r="D440" s="13" t="n">
        <f aca="false">IF(C440&lt;=0,0,C440*$B$6/12)</f>
        <v>0</v>
      </c>
      <c r="E440" s="13" t="n">
        <f aca="false">IF(C440&lt;=0,0,MIN($B$12-D440,C440))</f>
        <v>0</v>
      </c>
      <c r="F440" s="13" t="n">
        <f aca="false">IF(AND(MOD(A440,12)=0,C440-E440&gt;0),MIN(MAX($B$9,0),C440-E440),0)</f>
        <v>0</v>
      </c>
      <c r="G440" s="13" t="n">
        <f aca="false">MAX(C440-E440-F440,0)</f>
        <v>0</v>
      </c>
    </row>
    <row r="441" customFormat="false" ht="15" hidden="false" customHeight="false" outlineLevel="0" collapsed="false">
      <c r="A441" s="12" t="n">
        <v>420</v>
      </c>
      <c r="B441" s="12" t="n">
        <f aca="false">ROUNDUP(A441/12,0)</f>
        <v>35</v>
      </c>
      <c r="C441" s="13" t="n">
        <f aca="false">G440</f>
        <v>0</v>
      </c>
      <c r="D441" s="13" t="n">
        <f aca="false">IF(C441&lt;=0,0,C441*$B$6/12)</f>
        <v>0</v>
      </c>
      <c r="E441" s="13" t="n">
        <f aca="false">IF(C441&lt;=0,0,MIN($B$12-D441,C441))</f>
        <v>0</v>
      </c>
      <c r="F441" s="13" t="n">
        <f aca="false">IF(AND(MOD(A441,12)=0,C441-E441&gt;0),MIN(MAX($B$9,0),C441-E441),0)</f>
        <v>0</v>
      </c>
      <c r="G441" s="13" t="n">
        <f aca="false">MAX(C441-E441-F441,0)</f>
        <v>0</v>
      </c>
    </row>
    <row r="442" customFormat="false" ht="15" hidden="false" customHeight="false" outlineLevel="0" collapsed="false">
      <c r="A442" s="12" t="n">
        <v>421</v>
      </c>
      <c r="B442" s="12" t="n">
        <f aca="false">ROUNDUP(A442/12,0)</f>
        <v>36</v>
      </c>
      <c r="C442" s="13" t="n">
        <f aca="false">G441</f>
        <v>0</v>
      </c>
      <c r="D442" s="13" t="n">
        <f aca="false">IF(C442&lt;=0,0,C442*$B$6/12)</f>
        <v>0</v>
      </c>
      <c r="E442" s="13" t="n">
        <f aca="false">IF(C442&lt;=0,0,MIN($B$12-D442,C442))</f>
        <v>0</v>
      </c>
      <c r="F442" s="13" t="n">
        <f aca="false">IF(AND(MOD(A442,12)=0,C442-E442&gt;0),MIN(MAX($B$9,0),C442-E442),0)</f>
        <v>0</v>
      </c>
      <c r="G442" s="13" t="n">
        <f aca="false">MAX(C442-E442-F442,0)</f>
        <v>0</v>
      </c>
    </row>
    <row r="443" customFormat="false" ht="15" hidden="false" customHeight="false" outlineLevel="0" collapsed="false">
      <c r="A443" s="12" t="n">
        <v>422</v>
      </c>
      <c r="B443" s="12" t="n">
        <f aca="false">ROUNDUP(A443/12,0)</f>
        <v>36</v>
      </c>
      <c r="C443" s="13" t="n">
        <f aca="false">G442</f>
        <v>0</v>
      </c>
      <c r="D443" s="13" t="n">
        <f aca="false">IF(C443&lt;=0,0,C443*$B$6/12)</f>
        <v>0</v>
      </c>
      <c r="E443" s="13" t="n">
        <f aca="false">IF(C443&lt;=0,0,MIN($B$12-D443,C443))</f>
        <v>0</v>
      </c>
      <c r="F443" s="13" t="n">
        <f aca="false">IF(AND(MOD(A443,12)=0,C443-E443&gt;0),MIN(MAX($B$9,0),C443-E443),0)</f>
        <v>0</v>
      </c>
      <c r="G443" s="13" t="n">
        <f aca="false">MAX(C443-E443-F443,0)</f>
        <v>0</v>
      </c>
    </row>
    <row r="444" customFormat="false" ht="15" hidden="false" customHeight="false" outlineLevel="0" collapsed="false">
      <c r="A444" s="12" t="n">
        <v>423</v>
      </c>
      <c r="B444" s="12" t="n">
        <f aca="false">ROUNDUP(A444/12,0)</f>
        <v>36</v>
      </c>
      <c r="C444" s="13" t="n">
        <f aca="false">G443</f>
        <v>0</v>
      </c>
      <c r="D444" s="13" t="n">
        <f aca="false">IF(C444&lt;=0,0,C444*$B$6/12)</f>
        <v>0</v>
      </c>
      <c r="E444" s="13" t="n">
        <f aca="false">IF(C444&lt;=0,0,MIN($B$12-D444,C444))</f>
        <v>0</v>
      </c>
      <c r="F444" s="13" t="n">
        <f aca="false">IF(AND(MOD(A444,12)=0,C444-E444&gt;0),MIN(MAX($B$9,0),C444-E444),0)</f>
        <v>0</v>
      </c>
      <c r="G444" s="13" t="n">
        <f aca="false">MAX(C444-E444-F444,0)</f>
        <v>0</v>
      </c>
    </row>
    <row r="445" customFormat="false" ht="15" hidden="false" customHeight="false" outlineLevel="0" collapsed="false">
      <c r="A445" s="12" t="n">
        <v>424</v>
      </c>
      <c r="B445" s="12" t="n">
        <f aca="false">ROUNDUP(A445/12,0)</f>
        <v>36</v>
      </c>
      <c r="C445" s="13" t="n">
        <f aca="false">G444</f>
        <v>0</v>
      </c>
      <c r="D445" s="13" t="n">
        <f aca="false">IF(C445&lt;=0,0,C445*$B$6/12)</f>
        <v>0</v>
      </c>
      <c r="E445" s="13" t="n">
        <f aca="false">IF(C445&lt;=0,0,MIN($B$12-D445,C445))</f>
        <v>0</v>
      </c>
      <c r="F445" s="13" t="n">
        <f aca="false">IF(AND(MOD(A445,12)=0,C445-E445&gt;0),MIN(MAX($B$9,0),C445-E445),0)</f>
        <v>0</v>
      </c>
      <c r="G445" s="13" t="n">
        <f aca="false">MAX(C445-E445-F445,0)</f>
        <v>0</v>
      </c>
    </row>
    <row r="446" customFormat="false" ht="15" hidden="false" customHeight="false" outlineLevel="0" collapsed="false">
      <c r="A446" s="12" t="n">
        <v>425</v>
      </c>
      <c r="B446" s="12" t="n">
        <f aca="false">ROUNDUP(A446/12,0)</f>
        <v>36</v>
      </c>
      <c r="C446" s="13" t="n">
        <f aca="false">G445</f>
        <v>0</v>
      </c>
      <c r="D446" s="13" t="n">
        <f aca="false">IF(C446&lt;=0,0,C446*$B$6/12)</f>
        <v>0</v>
      </c>
      <c r="E446" s="13" t="n">
        <f aca="false">IF(C446&lt;=0,0,MIN($B$12-D446,C446))</f>
        <v>0</v>
      </c>
      <c r="F446" s="13" t="n">
        <f aca="false">IF(AND(MOD(A446,12)=0,C446-E446&gt;0),MIN(MAX($B$9,0),C446-E446),0)</f>
        <v>0</v>
      </c>
      <c r="G446" s="13" t="n">
        <f aca="false">MAX(C446-E446-F446,0)</f>
        <v>0</v>
      </c>
    </row>
    <row r="447" customFormat="false" ht="15" hidden="false" customHeight="false" outlineLevel="0" collapsed="false">
      <c r="A447" s="12" t="n">
        <v>426</v>
      </c>
      <c r="B447" s="12" t="n">
        <f aca="false">ROUNDUP(A447/12,0)</f>
        <v>36</v>
      </c>
      <c r="C447" s="13" t="n">
        <f aca="false">G446</f>
        <v>0</v>
      </c>
      <c r="D447" s="13" t="n">
        <f aca="false">IF(C447&lt;=0,0,C447*$B$6/12)</f>
        <v>0</v>
      </c>
      <c r="E447" s="13" t="n">
        <f aca="false">IF(C447&lt;=0,0,MIN($B$12-D447,C447))</f>
        <v>0</v>
      </c>
      <c r="F447" s="13" t="n">
        <f aca="false">IF(AND(MOD(A447,12)=0,C447-E447&gt;0),MIN(MAX($B$9,0),C447-E447),0)</f>
        <v>0</v>
      </c>
      <c r="G447" s="13" t="n">
        <f aca="false">MAX(C447-E447-F447,0)</f>
        <v>0</v>
      </c>
    </row>
    <row r="448" customFormat="false" ht="15" hidden="false" customHeight="false" outlineLevel="0" collapsed="false">
      <c r="A448" s="12" t="n">
        <v>427</v>
      </c>
      <c r="B448" s="12" t="n">
        <f aca="false">ROUNDUP(A448/12,0)</f>
        <v>36</v>
      </c>
      <c r="C448" s="13" t="n">
        <f aca="false">G447</f>
        <v>0</v>
      </c>
      <c r="D448" s="13" t="n">
        <f aca="false">IF(C448&lt;=0,0,C448*$B$6/12)</f>
        <v>0</v>
      </c>
      <c r="E448" s="13" t="n">
        <f aca="false">IF(C448&lt;=0,0,MIN($B$12-D448,C448))</f>
        <v>0</v>
      </c>
      <c r="F448" s="13" t="n">
        <f aca="false">IF(AND(MOD(A448,12)=0,C448-E448&gt;0),MIN(MAX($B$9,0),C448-E448),0)</f>
        <v>0</v>
      </c>
      <c r="G448" s="13" t="n">
        <f aca="false">MAX(C448-E448-F448,0)</f>
        <v>0</v>
      </c>
    </row>
    <row r="449" customFormat="false" ht="15" hidden="false" customHeight="false" outlineLevel="0" collapsed="false">
      <c r="A449" s="12" t="n">
        <v>428</v>
      </c>
      <c r="B449" s="12" t="n">
        <f aca="false">ROUNDUP(A449/12,0)</f>
        <v>36</v>
      </c>
      <c r="C449" s="13" t="n">
        <f aca="false">G448</f>
        <v>0</v>
      </c>
      <c r="D449" s="13" t="n">
        <f aca="false">IF(C449&lt;=0,0,C449*$B$6/12)</f>
        <v>0</v>
      </c>
      <c r="E449" s="13" t="n">
        <f aca="false">IF(C449&lt;=0,0,MIN($B$12-D449,C449))</f>
        <v>0</v>
      </c>
      <c r="F449" s="13" t="n">
        <f aca="false">IF(AND(MOD(A449,12)=0,C449-E449&gt;0),MIN(MAX($B$9,0),C449-E449),0)</f>
        <v>0</v>
      </c>
      <c r="G449" s="13" t="n">
        <f aca="false">MAX(C449-E449-F449,0)</f>
        <v>0</v>
      </c>
    </row>
    <row r="450" customFormat="false" ht="15" hidden="false" customHeight="false" outlineLevel="0" collapsed="false">
      <c r="A450" s="12" t="n">
        <v>429</v>
      </c>
      <c r="B450" s="12" t="n">
        <f aca="false">ROUNDUP(A450/12,0)</f>
        <v>36</v>
      </c>
      <c r="C450" s="13" t="n">
        <f aca="false">G449</f>
        <v>0</v>
      </c>
      <c r="D450" s="13" t="n">
        <f aca="false">IF(C450&lt;=0,0,C450*$B$6/12)</f>
        <v>0</v>
      </c>
      <c r="E450" s="13" t="n">
        <f aca="false">IF(C450&lt;=0,0,MIN($B$12-D450,C450))</f>
        <v>0</v>
      </c>
      <c r="F450" s="13" t="n">
        <f aca="false">IF(AND(MOD(A450,12)=0,C450-E450&gt;0),MIN(MAX($B$9,0),C450-E450),0)</f>
        <v>0</v>
      </c>
      <c r="G450" s="13" t="n">
        <f aca="false">MAX(C450-E450-F450,0)</f>
        <v>0</v>
      </c>
    </row>
    <row r="451" customFormat="false" ht="15" hidden="false" customHeight="false" outlineLevel="0" collapsed="false">
      <c r="A451" s="12" t="n">
        <v>430</v>
      </c>
      <c r="B451" s="12" t="n">
        <f aca="false">ROUNDUP(A451/12,0)</f>
        <v>36</v>
      </c>
      <c r="C451" s="13" t="n">
        <f aca="false">G450</f>
        <v>0</v>
      </c>
      <c r="D451" s="13" t="n">
        <f aca="false">IF(C451&lt;=0,0,C451*$B$6/12)</f>
        <v>0</v>
      </c>
      <c r="E451" s="13" t="n">
        <f aca="false">IF(C451&lt;=0,0,MIN($B$12-D451,C451))</f>
        <v>0</v>
      </c>
      <c r="F451" s="13" t="n">
        <f aca="false">IF(AND(MOD(A451,12)=0,C451-E451&gt;0),MIN(MAX($B$9,0),C451-E451),0)</f>
        <v>0</v>
      </c>
      <c r="G451" s="13" t="n">
        <f aca="false">MAX(C451-E451-F451,0)</f>
        <v>0</v>
      </c>
    </row>
    <row r="452" customFormat="false" ht="15" hidden="false" customHeight="false" outlineLevel="0" collapsed="false">
      <c r="A452" s="12" t="n">
        <v>431</v>
      </c>
      <c r="B452" s="12" t="n">
        <f aca="false">ROUNDUP(A452/12,0)</f>
        <v>36</v>
      </c>
      <c r="C452" s="13" t="n">
        <f aca="false">G451</f>
        <v>0</v>
      </c>
      <c r="D452" s="13" t="n">
        <f aca="false">IF(C452&lt;=0,0,C452*$B$6/12)</f>
        <v>0</v>
      </c>
      <c r="E452" s="13" t="n">
        <f aca="false">IF(C452&lt;=0,0,MIN($B$12-D452,C452))</f>
        <v>0</v>
      </c>
      <c r="F452" s="13" t="n">
        <f aca="false">IF(AND(MOD(A452,12)=0,C452-E452&gt;0),MIN(MAX($B$9,0),C452-E452),0)</f>
        <v>0</v>
      </c>
      <c r="G452" s="13" t="n">
        <f aca="false">MAX(C452-E452-F452,0)</f>
        <v>0</v>
      </c>
    </row>
    <row r="453" customFormat="false" ht="15" hidden="false" customHeight="false" outlineLevel="0" collapsed="false">
      <c r="A453" s="12" t="n">
        <v>432</v>
      </c>
      <c r="B453" s="12" t="n">
        <f aca="false">ROUNDUP(A453/12,0)</f>
        <v>36</v>
      </c>
      <c r="C453" s="13" t="n">
        <f aca="false">G452</f>
        <v>0</v>
      </c>
      <c r="D453" s="13" t="n">
        <f aca="false">IF(C453&lt;=0,0,C453*$B$6/12)</f>
        <v>0</v>
      </c>
      <c r="E453" s="13" t="n">
        <f aca="false">IF(C453&lt;=0,0,MIN($B$12-D453,C453))</f>
        <v>0</v>
      </c>
      <c r="F453" s="13" t="n">
        <f aca="false">IF(AND(MOD(A453,12)=0,C453-E453&gt;0),MIN(MAX($B$9,0),C453-E453),0)</f>
        <v>0</v>
      </c>
      <c r="G453" s="13" t="n">
        <f aca="false">MAX(C453-E453-F453,0)</f>
        <v>0</v>
      </c>
    </row>
    <row r="454" customFormat="false" ht="15" hidden="false" customHeight="false" outlineLevel="0" collapsed="false">
      <c r="A454" s="12" t="n">
        <v>433</v>
      </c>
      <c r="B454" s="12" t="n">
        <f aca="false">ROUNDUP(A454/12,0)</f>
        <v>37</v>
      </c>
      <c r="C454" s="13" t="n">
        <f aca="false">G453</f>
        <v>0</v>
      </c>
      <c r="D454" s="13" t="n">
        <f aca="false">IF(C454&lt;=0,0,C454*$B$6/12)</f>
        <v>0</v>
      </c>
      <c r="E454" s="13" t="n">
        <f aca="false">IF(C454&lt;=0,0,MIN($B$12-D454,C454))</f>
        <v>0</v>
      </c>
      <c r="F454" s="13" t="n">
        <f aca="false">IF(AND(MOD(A454,12)=0,C454-E454&gt;0),MIN(MAX($B$9,0),C454-E454),0)</f>
        <v>0</v>
      </c>
      <c r="G454" s="13" t="n">
        <f aca="false">MAX(C454-E454-F454,0)</f>
        <v>0</v>
      </c>
    </row>
    <row r="455" customFormat="false" ht="15" hidden="false" customHeight="false" outlineLevel="0" collapsed="false">
      <c r="A455" s="12" t="n">
        <v>434</v>
      </c>
      <c r="B455" s="12" t="n">
        <f aca="false">ROUNDUP(A455/12,0)</f>
        <v>37</v>
      </c>
      <c r="C455" s="13" t="n">
        <f aca="false">G454</f>
        <v>0</v>
      </c>
      <c r="D455" s="13" t="n">
        <f aca="false">IF(C455&lt;=0,0,C455*$B$6/12)</f>
        <v>0</v>
      </c>
      <c r="E455" s="13" t="n">
        <f aca="false">IF(C455&lt;=0,0,MIN($B$12-D455,C455))</f>
        <v>0</v>
      </c>
      <c r="F455" s="13" t="n">
        <f aca="false">IF(AND(MOD(A455,12)=0,C455-E455&gt;0),MIN(MAX($B$9,0),C455-E455),0)</f>
        <v>0</v>
      </c>
      <c r="G455" s="13" t="n">
        <f aca="false">MAX(C455-E455-F455,0)</f>
        <v>0</v>
      </c>
    </row>
    <row r="456" customFormat="false" ht="15" hidden="false" customHeight="false" outlineLevel="0" collapsed="false">
      <c r="A456" s="12" t="n">
        <v>435</v>
      </c>
      <c r="B456" s="12" t="n">
        <f aca="false">ROUNDUP(A456/12,0)</f>
        <v>37</v>
      </c>
      <c r="C456" s="13" t="n">
        <f aca="false">G455</f>
        <v>0</v>
      </c>
      <c r="D456" s="13" t="n">
        <f aca="false">IF(C456&lt;=0,0,C456*$B$6/12)</f>
        <v>0</v>
      </c>
      <c r="E456" s="13" t="n">
        <f aca="false">IF(C456&lt;=0,0,MIN($B$12-D456,C456))</f>
        <v>0</v>
      </c>
      <c r="F456" s="13" t="n">
        <f aca="false">IF(AND(MOD(A456,12)=0,C456-E456&gt;0),MIN(MAX($B$9,0),C456-E456),0)</f>
        <v>0</v>
      </c>
      <c r="G456" s="13" t="n">
        <f aca="false">MAX(C456-E456-F456,0)</f>
        <v>0</v>
      </c>
    </row>
    <row r="457" customFormat="false" ht="15" hidden="false" customHeight="false" outlineLevel="0" collapsed="false">
      <c r="A457" s="12" t="n">
        <v>436</v>
      </c>
      <c r="B457" s="12" t="n">
        <f aca="false">ROUNDUP(A457/12,0)</f>
        <v>37</v>
      </c>
      <c r="C457" s="13" t="n">
        <f aca="false">G456</f>
        <v>0</v>
      </c>
      <c r="D457" s="13" t="n">
        <f aca="false">IF(C457&lt;=0,0,C457*$B$6/12)</f>
        <v>0</v>
      </c>
      <c r="E457" s="13" t="n">
        <f aca="false">IF(C457&lt;=0,0,MIN($B$12-D457,C457))</f>
        <v>0</v>
      </c>
      <c r="F457" s="13" t="n">
        <f aca="false">IF(AND(MOD(A457,12)=0,C457-E457&gt;0),MIN(MAX($B$9,0),C457-E457),0)</f>
        <v>0</v>
      </c>
      <c r="G457" s="13" t="n">
        <f aca="false">MAX(C457-E457-F457,0)</f>
        <v>0</v>
      </c>
    </row>
    <row r="458" customFormat="false" ht="15" hidden="false" customHeight="false" outlineLevel="0" collapsed="false">
      <c r="A458" s="12" t="n">
        <v>437</v>
      </c>
      <c r="B458" s="12" t="n">
        <f aca="false">ROUNDUP(A458/12,0)</f>
        <v>37</v>
      </c>
      <c r="C458" s="13" t="n">
        <f aca="false">G457</f>
        <v>0</v>
      </c>
      <c r="D458" s="13" t="n">
        <f aca="false">IF(C458&lt;=0,0,C458*$B$6/12)</f>
        <v>0</v>
      </c>
      <c r="E458" s="13" t="n">
        <f aca="false">IF(C458&lt;=0,0,MIN($B$12-D458,C458))</f>
        <v>0</v>
      </c>
      <c r="F458" s="13" t="n">
        <f aca="false">IF(AND(MOD(A458,12)=0,C458-E458&gt;0),MIN(MAX($B$9,0),C458-E458),0)</f>
        <v>0</v>
      </c>
      <c r="G458" s="13" t="n">
        <f aca="false">MAX(C458-E458-F458,0)</f>
        <v>0</v>
      </c>
    </row>
    <row r="459" customFormat="false" ht="15" hidden="false" customHeight="false" outlineLevel="0" collapsed="false">
      <c r="A459" s="12" t="n">
        <v>438</v>
      </c>
      <c r="B459" s="12" t="n">
        <f aca="false">ROUNDUP(A459/12,0)</f>
        <v>37</v>
      </c>
      <c r="C459" s="13" t="n">
        <f aca="false">G458</f>
        <v>0</v>
      </c>
      <c r="D459" s="13" t="n">
        <f aca="false">IF(C459&lt;=0,0,C459*$B$6/12)</f>
        <v>0</v>
      </c>
      <c r="E459" s="13" t="n">
        <f aca="false">IF(C459&lt;=0,0,MIN($B$12-D459,C459))</f>
        <v>0</v>
      </c>
      <c r="F459" s="13" t="n">
        <f aca="false">IF(AND(MOD(A459,12)=0,C459-E459&gt;0),MIN(MAX($B$9,0),C459-E459),0)</f>
        <v>0</v>
      </c>
      <c r="G459" s="13" t="n">
        <f aca="false">MAX(C459-E459-F459,0)</f>
        <v>0</v>
      </c>
    </row>
    <row r="460" customFormat="false" ht="15" hidden="false" customHeight="false" outlineLevel="0" collapsed="false">
      <c r="A460" s="12" t="n">
        <v>439</v>
      </c>
      <c r="B460" s="12" t="n">
        <f aca="false">ROUNDUP(A460/12,0)</f>
        <v>37</v>
      </c>
      <c r="C460" s="13" t="n">
        <f aca="false">G459</f>
        <v>0</v>
      </c>
      <c r="D460" s="13" t="n">
        <f aca="false">IF(C460&lt;=0,0,C460*$B$6/12)</f>
        <v>0</v>
      </c>
      <c r="E460" s="13" t="n">
        <f aca="false">IF(C460&lt;=0,0,MIN($B$12-D460,C460))</f>
        <v>0</v>
      </c>
      <c r="F460" s="13" t="n">
        <f aca="false">IF(AND(MOD(A460,12)=0,C460-E460&gt;0),MIN(MAX($B$9,0),C460-E460),0)</f>
        <v>0</v>
      </c>
      <c r="G460" s="13" t="n">
        <f aca="false">MAX(C460-E460-F460,0)</f>
        <v>0</v>
      </c>
    </row>
    <row r="461" customFormat="false" ht="15" hidden="false" customHeight="false" outlineLevel="0" collapsed="false">
      <c r="A461" s="12" t="n">
        <v>440</v>
      </c>
      <c r="B461" s="12" t="n">
        <f aca="false">ROUNDUP(A461/12,0)</f>
        <v>37</v>
      </c>
      <c r="C461" s="13" t="n">
        <f aca="false">G460</f>
        <v>0</v>
      </c>
      <c r="D461" s="13" t="n">
        <f aca="false">IF(C461&lt;=0,0,C461*$B$6/12)</f>
        <v>0</v>
      </c>
      <c r="E461" s="13" t="n">
        <f aca="false">IF(C461&lt;=0,0,MIN($B$12-D461,C461))</f>
        <v>0</v>
      </c>
      <c r="F461" s="13" t="n">
        <f aca="false">IF(AND(MOD(A461,12)=0,C461-E461&gt;0),MIN(MAX($B$9,0),C461-E461),0)</f>
        <v>0</v>
      </c>
      <c r="G461" s="13" t="n">
        <f aca="false">MAX(C461-E461-F461,0)</f>
        <v>0</v>
      </c>
    </row>
    <row r="462" customFormat="false" ht="15" hidden="false" customHeight="false" outlineLevel="0" collapsed="false">
      <c r="A462" s="12" t="n">
        <v>441</v>
      </c>
      <c r="B462" s="12" t="n">
        <f aca="false">ROUNDUP(A462/12,0)</f>
        <v>37</v>
      </c>
      <c r="C462" s="13" t="n">
        <f aca="false">G461</f>
        <v>0</v>
      </c>
      <c r="D462" s="13" t="n">
        <f aca="false">IF(C462&lt;=0,0,C462*$B$6/12)</f>
        <v>0</v>
      </c>
      <c r="E462" s="13" t="n">
        <f aca="false">IF(C462&lt;=0,0,MIN($B$12-D462,C462))</f>
        <v>0</v>
      </c>
      <c r="F462" s="13" t="n">
        <f aca="false">IF(AND(MOD(A462,12)=0,C462-E462&gt;0),MIN(MAX($B$9,0),C462-E462),0)</f>
        <v>0</v>
      </c>
      <c r="G462" s="13" t="n">
        <f aca="false">MAX(C462-E462-F462,0)</f>
        <v>0</v>
      </c>
    </row>
    <row r="463" customFormat="false" ht="15" hidden="false" customHeight="false" outlineLevel="0" collapsed="false">
      <c r="A463" s="12" t="n">
        <v>442</v>
      </c>
      <c r="B463" s="12" t="n">
        <f aca="false">ROUNDUP(A463/12,0)</f>
        <v>37</v>
      </c>
      <c r="C463" s="13" t="n">
        <f aca="false">G462</f>
        <v>0</v>
      </c>
      <c r="D463" s="13" t="n">
        <f aca="false">IF(C463&lt;=0,0,C463*$B$6/12)</f>
        <v>0</v>
      </c>
      <c r="E463" s="13" t="n">
        <f aca="false">IF(C463&lt;=0,0,MIN($B$12-D463,C463))</f>
        <v>0</v>
      </c>
      <c r="F463" s="13" t="n">
        <f aca="false">IF(AND(MOD(A463,12)=0,C463-E463&gt;0),MIN(MAX($B$9,0),C463-E463),0)</f>
        <v>0</v>
      </c>
      <c r="G463" s="13" t="n">
        <f aca="false">MAX(C463-E463-F463,0)</f>
        <v>0</v>
      </c>
    </row>
    <row r="464" customFormat="false" ht="15" hidden="false" customHeight="false" outlineLevel="0" collapsed="false">
      <c r="A464" s="12" t="n">
        <v>443</v>
      </c>
      <c r="B464" s="12" t="n">
        <f aca="false">ROUNDUP(A464/12,0)</f>
        <v>37</v>
      </c>
      <c r="C464" s="13" t="n">
        <f aca="false">G463</f>
        <v>0</v>
      </c>
      <c r="D464" s="13" t="n">
        <f aca="false">IF(C464&lt;=0,0,C464*$B$6/12)</f>
        <v>0</v>
      </c>
      <c r="E464" s="13" t="n">
        <f aca="false">IF(C464&lt;=0,0,MIN($B$12-D464,C464))</f>
        <v>0</v>
      </c>
      <c r="F464" s="13" t="n">
        <f aca="false">IF(AND(MOD(A464,12)=0,C464-E464&gt;0),MIN(MAX($B$9,0),C464-E464),0)</f>
        <v>0</v>
      </c>
      <c r="G464" s="13" t="n">
        <f aca="false">MAX(C464-E464-F464,0)</f>
        <v>0</v>
      </c>
    </row>
    <row r="465" customFormat="false" ht="15" hidden="false" customHeight="false" outlineLevel="0" collapsed="false">
      <c r="A465" s="12" t="n">
        <v>444</v>
      </c>
      <c r="B465" s="12" t="n">
        <f aca="false">ROUNDUP(A465/12,0)</f>
        <v>37</v>
      </c>
      <c r="C465" s="13" t="n">
        <f aca="false">G464</f>
        <v>0</v>
      </c>
      <c r="D465" s="13" t="n">
        <f aca="false">IF(C465&lt;=0,0,C465*$B$6/12)</f>
        <v>0</v>
      </c>
      <c r="E465" s="13" t="n">
        <f aca="false">IF(C465&lt;=0,0,MIN($B$12-D465,C465))</f>
        <v>0</v>
      </c>
      <c r="F465" s="13" t="n">
        <f aca="false">IF(AND(MOD(A465,12)=0,C465-E465&gt;0),MIN(MAX($B$9,0),C465-E465),0)</f>
        <v>0</v>
      </c>
      <c r="G465" s="13" t="n">
        <f aca="false">MAX(C465-E465-F465,0)</f>
        <v>0</v>
      </c>
    </row>
    <row r="466" customFormat="false" ht="15" hidden="false" customHeight="false" outlineLevel="0" collapsed="false">
      <c r="A466" s="12" t="n">
        <v>445</v>
      </c>
      <c r="B466" s="12" t="n">
        <f aca="false">ROUNDUP(A466/12,0)</f>
        <v>38</v>
      </c>
      <c r="C466" s="13" t="n">
        <f aca="false">G465</f>
        <v>0</v>
      </c>
      <c r="D466" s="13" t="n">
        <f aca="false">IF(C466&lt;=0,0,C466*$B$6/12)</f>
        <v>0</v>
      </c>
      <c r="E466" s="13" t="n">
        <f aca="false">IF(C466&lt;=0,0,MIN($B$12-D466,C466))</f>
        <v>0</v>
      </c>
      <c r="F466" s="13" t="n">
        <f aca="false">IF(AND(MOD(A466,12)=0,C466-E466&gt;0),MIN(MAX($B$9,0),C466-E466),0)</f>
        <v>0</v>
      </c>
      <c r="G466" s="13" t="n">
        <f aca="false">MAX(C466-E466-F466,0)</f>
        <v>0</v>
      </c>
    </row>
    <row r="467" customFormat="false" ht="15" hidden="false" customHeight="false" outlineLevel="0" collapsed="false">
      <c r="A467" s="12" t="n">
        <v>446</v>
      </c>
      <c r="B467" s="12" t="n">
        <f aca="false">ROUNDUP(A467/12,0)</f>
        <v>38</v>
      </c>
      <c r="C467" s="13" t="n">
        <f aca="false">G466</f>
        <v>0</v>
      </c>
      <c r="D467" s="13" t="n">
        <f aca="false">IF(C467&lt;=0,0,C467*$B$6/12)</f>
        <v>0</v>
      </c>
      <c r="E467" s="13" t="n">
        <f aca="false">IF(C467&lt;=0,0,MIN($B$12-D467,C467))</f>
        <v>0</v>
      </c>
      <c r="F467" s="13" t="n">
        <f aca="false">IF(AND(MOD(A467,12)=0,C467-E467&gt;0),MIN(MAX($B$9,0),C467-E467),0)</f>
        <v>0</v>
      </c>
      <c r="G467" s="13" t="n">
        <f aca="false">MAX(C467-E467-F467,0)</f>
        <v>0</v>
      </c>
    </row>
    <row r="468" customFormat="false" ht="15" hidden="false" customHeight="false" outlineLevel="0" collapsed="false">
      <c r="A468" s="12" t="n">
        <v>447</v>
      </c>
      <c r="B468" s="12" t="n">
        <f aca="false">ROUNDUP(A468/12,0)</f>
        <v>38</v>
      </c>
      <c r="C468" s="13" t="n">
        <f aca="false">G467</f>
        <v>0</v>
      </c>
      <c r="D468" s="13" t="n">
        <f aca="false">IF(C468&lt;=0,0,C468*$B$6/12)</f>
        <v>0</v>
      </c>
      <c r="E468" s="13" t="n">
        <f aca="false">IF(C468&lt;=0,0,MIN($B$12-D468,C468))</f>
        <v>0</v>
      </c>
      <c r="F468" s="13" t="n">
        <f aca="false">IF(AND(MOD(A468,12)=0,C468-E468&gt;0),MIN(MAX($B$9,0),C468-E468),0)</f>
        <v>0</v>
      </c>
      <c r="G468" s="13" t="n">
        <f aca="false">MAX(C468-E468-F468,0)</f>
        <v>0</v>
      </c>
    </row>
    <row r="469" customFormat="false" ht="15" hidden="false" customHeight="false" outlineLevel="0" collapsed="false">
      <c r="A469" s="12" t="n">
        <v>448</v>
      </c>
      <c r="B469" s="12" t="n">
        <f aca="false">ROUNDUP(A469/12,0)</f>
        <v>38</v>
      </c>
      <c r="C469" s="13" t="n">
        <f aca="false">G468</f>
        <v>0</v>
      </c>
      <c r="D469" s="13" t="n">
        <f aca="false">IF(C469&lt;=0,0,C469*$B$6/12)</f>
        <v>0</v>
      </c>
      <c r="E469" s="13" t="n">
        <f aca="false">IF(C469&lt;=0,0,MIN($B$12-D469,C469))</f>
        <v>0</v>
      </c>
      <c r="F469" s="13" t="n">
        <f aca="false">IF(AND(MOD(A469,12)=0,C469-E469&gt;0),MIN(MAX($B$9,0),C469-E469),0)</f>
        <v>0</v>
      </c>
      <c r="G469" s="13" t="n">
        <f aca="false">MAX(C469-E469-F469,0)</f>
        <v>0</v>
      </c>
    </row>
    <row r="470" customFormat="false" ht="15" hidden="false" customHeight="false" outlineLevel="0" collapsed="false">
      <c r="A470" s="12" t="n">
        <v>449</v>
      </c>
      <c r="B470" s="12" t="n">
        <f aca="false">ROUNDUP(A470/12,0)</f>
        <v>38</v>
      </c>
      <c r="C470" s="13" t="n">
        <f aca="false">G469</f>
        <v>0</v>
      </c>
      <c r="D470" s="13" t="n">
        <f aca="false">IF(C470&lt;=0,0,C470*$B$6/12)</f>
        <v>0</v>
      </c>
      <c r="E470" s="13" t="n">
        <f aca="false">IF(C470&lt;=0,0,MIN($B$12-D470,C470))</f>
        <v>0</v>
      </c>
      <c r="F470" s="13" t="n">
        <f aca="false">IF(AND(MOD(A470,12)=0,C470-E470&gt;0),MIN(MAX($B$9,0),C470-E470),0)</f>
        <v>0</v>
      </c>
      <c r="G470" s="13" t="n">
        <f aca="false">MAX(C470-E470-F470,0)</f>
        <v>0</v>
      </c>
    </row>
    <row r="471" customFormat="false" ht="15" hidden="false" customHeight="false" outlineLevel="0" collapsed="false">
      <c r="A471" s="12" t="n">
        <v>450</v>
      </c>
      <c r="B471" s="12" t="n">
        <f aca="false">ROUNDUP(A471/12,0)</f>
        <v>38</v>
      </c>
      <c r="C471" s="13" t="n">
        <f aca="false">G470</f>
        <v>0</v>
      </c>
      <c r="D471" s="13" t="n">
        <f aca="false">IF(C471&lt;=0,0,C471*$B$6/12)</f>
        <v>0</v>
      </c>
      <c r="E471" s="13" t="n">
        <f aca="false">IF(C471&lt;=0,0,MIN($B$12-D471,C471))</f>
        <v>0</v>
      </c>
      <c r="F471" s="13" t="n">
        <f aca="false">IF(AND(MOD(A471,12)=0,C471-E471&gt;0),MIN(MAX($B$9,0),C471-E471),0)</f>
        <v>0</v>
      </c>
      <c r="G471" s="13" t="n">
        <f aca="false">MAX(C471-E471-F471,0)</f>
        <v>0</v>
      </c>
    </row>
    <row r="472" customFormat="false" ht="15" hidden="false" customHeight="false" outlineLevel="0" collapsed="false">
      <c r="A472" s="12" t="n">
        <v>451</v>
      </c>
      <c r="B472" s="12" t="n">
        <f aca="false">ROUNDUP(A472/12,0)</f>
        <v>38</v>
      </c>
      <c r="C472" s="13" t="n">
        <f aca="false">G471</f>
        <v>0</v>
      </c>
      <c r="D472" s="13" t="n">
        <f aca="false">IF(C472&lt;=0,0,C472*$B$6/12)</f>
        <v>0</v>
      </c>
      <c r="E472" s="13" t="n">
        <f aca="false">IF(C472&lt;=0,0,MIN($B$12-D472,C472))</f>
        <v>0</v>
      </c>
      <c r="F472" s="13" t="n">
        <f aca="false">IF(AND(MOD(A472,12)=0,C472-E472&gt;0),MIN(MAX($B$9,0),C472-E472),0)</f>
        <v>0</v>
      </c>
      <c r="G472" s="13" t="n">
        <f aca="false">MAX(C472-E472-F472,0)</f>
        <v>0</v>
      </c>
    </row>
    <row r="473" customFormat="false" ht="15" hidden="false" customHeight="false" outlineLevel="0" collapsed="false">
      <c r="A473" s="12" t="n">
        <v>452</v>
      </c>
      <c r="B473" s="12" t="n">
        <f aca="false">ROUNDUP(A473/12,0)</f>
        <v>38</v>
      </c>
      <c r="C473" s="13" t="n">
        <f aca="false">G472</f>
        <v>0</v>
      </c>
      <c r="D473" s="13" t="n">
        <f aca="false">IF(C473&lt;=0,0,C473*$B$6/12)</f>
        <v>0</v>
      </c>
      <c r="E473" s="13" t="n">
        <f aca="false">IF(C473&lt;=0,0,MIN($B$12-D473,C473))</f>
        <v>0</v>
      </c>
      <c r="F473" s="13" t="n">
        <f aca="false">IF(AND(MOD(A473,12)=0,C473-E473&gt;0),MIN(MAX($B$9,0),C473-E473),0)</f>
        <v>0</v>
      </c>
      <c r="G473" s="13" t="n">
        <f aca="false">MAX(C473-E473-F473,0)</f>
        <v>0</v>
      </c>
    </row>
    <row r="474" customFormat="false" ht="15" hidden="false" customHeight="false" outlineLevel="0" collapsed="false">
      <c r="A474" s="12" t="n">
        <v>453</v>
      </c>
      <c r="B474" s="12" t="n">
        <f aca="false">ROUNDUP(A474/12,0)</f>
        <v>38</v>
      </c>
      <c r="C474" s="13" t="n">
        <f aca="false">G473</f>
        <v>0</v>
      </c>
      <c r="D474" s="13" t="n">
        <f aca="false">IF(C474&lt;=0,0,C474*$B$6/12)</f>
        <v>0</v>
      </c>
      <c r="E474" s="13" t="n">
        <f aca="false">IF(C474&lt;=0,0,MIN($B$12-D474,C474))</f>
        <v>0</v>
      </c>
      <c r="F474" s="13" t="n">
        <f aca="false">IF(AND(MOD(A474,12)=0,C474-E474&gt;0),MIN(MAX($B$9,0),C474-E474),0)</f>
        <v>0</v>
      </c>
      <c r="G474" s="13" t="n">
        <f aca="false">MAX(C474-E474-F474,0)</f>
        <v>0</v>
      </c>
    </row>
    <row r="475" customFormat="false" ht="15" hidden="false" customHeight="false" outlineLevel="0" collapsed="false">
      <c r="A475" s="12" t="n">
        <v>454</v>
      </c>
      <c r="B475" s="12" t="n">
        <f aca="false">ROUNDUP(A475/12,0)</f>
        <v>38</v>
      </c>
      <c r="C475" s="13" t="n">
        <f aca="false">G474</f>
        <v>0</v>
      </c>
      <c r="D475" s="13" t="n">
        <f aca="false">IF(C475&lt;=0,0,C475*$B$6/12)</f>
        <v>0</v>
      </c>
      <c r="E475" s="13" t="n">
        <f aca="false">IF(C475&lt;=0,0,MIN($B$12-D475,C475))</f>
        <v>0</v>
      </c>
      <c r="F475" s="13" t="n">
        <f aca="false">IF(AND(MOD(A475,12)=0,C475-E475&gt;0),MIN(MAX($B$9,0),C475-E475),0)</f>
        <v>0</v>
      </c>
      <c r="G475" s="13" t="n">
        <f aca="false">MAX(C475-E475-F475,0)</f>
        <v>0</v>
      </c>
    </row>
    <row r="476" customFormat="false" ht="15" hidden="false" customHeight="false" outlineLevel="0" collapsed="false">
      <c r="A476" s="12" t="n">
        <v>455</v>
      </c>
      <c r="B476" s="12" t="n">
        <f aca="false">ROUNDUP(A476/12,0)</f>
        <v>38</v>
      </c>
      <c r="C476" s="13" t="n">
        <f aca="false">G475</f>
        <v>0</v>
      </c>
      <c r="D476" s="13" t="n">
        <f aca="false">IF(C476&lt;=0,0,C476*$B$6/12)</f>
        <v>0</v>
      </c>
      <c r="E476" s="13" t="n">
        <f aca="false">IF(C476&lt;=0,0,MIN($B$12-D476,C476))</f>
        <v>0</v>
      </c>
      <c r="F476" s="13" t="n">
        <f aca="false">IF(AND(MOD(A476,12)=0,C476-E476&gt;0),MIN(MAX($B$9,0),C476-E476),0)</f>
        <v>0</v>
      </c>
      <c r="G476" s="13" t="n">
        <f aca="false">MAX(C476-E476-F476,0)</f>
        <v>0</v>
      </c>
    </row>
    <row r="477" customFormat="false" ht="15" hidden="false" customHeight="false" outlineLevel="0" collapsed="false">
      <c r="A477" s="12" t="n">
        <v>456</v>
      </c>
      <c r="B477" s="12" t="n">
        <f aca="false">ROUNDUP(A477/12,0)</f>
        <v>38</v>
      </c>
      <c r="C477" s="13" t="n">
        <f aca="false">G476</f>
        <v>0</v>
      </c>
      <c r="D477" s="13" t="n">
        <f aca="false">IF(C477&lt;=0,0,C477*$B$6/12)</f>
        <v>0</v>
      </c>
      <c r="E477" s="13" t="n">
        <f aca="false">IF(C477&lt;=0,0,MIN($B$12-D477,C477))</f>
        <v>0</v>
      </c>
      <c r="F477" s="13" t="n">
        <f aca="false">IF(AND(MOD(A477,12)=0,C477-E477&gt;0),MIN(MAX($B$9,0),C477-E477),0)</f>
        <v>0</v>
      </c>
      <c r="G477" s="13" t="n">
        <f aca="false">MAX(C477-E477-F477,0)</f>
        <v>0</v>
      </c>
    </row>
    <row r="478" customFormat="false" ht="15" hidden="false" customHeight="false" outlineLevel="0" collapsed="false">
      <c r="A478" s="12" t="n">
        <v>457</v>
      </c>
      <c r="B478" s="12" t="n">
        <f aca="false">ROUNDUP(A478/12,0)</f>
        <v>39</v>
      </c>
      <c r="C478" s="13" t="n">
        <f aca="false">G477</f>
        <v>0</v>
      </c>
      <c r="D478" s="13" t="n">
        <f aca="false">IF(C478&lt;=0,0,C478*$B$6/12)</f>
        <v>0</v>
      </c>
      <c r="E478" s="13" t="n">
        <f aca="false">IF(C478&lt;=0,0,MIN($B$12-D478,C478))</f>
        <v>0</v>
      </c>
      <c r="F478" s="13" t="n">
        <f aca="false">IF(AND(MOD(A478,12)=0,C478-E478&gt;0),MIN(MAX($B$9,0),C478-E478),0)</f>
        <v>0</v>
      </c>
      <c r="G478" s="13" t="n">
        <f aca="false">MAX(C478-E478-F478,0)</f>
        <v>0</v>
      </c>
    </row>
    <row r="479" customFormat="false" ht="15" hidden="false" customHeight="false" outlineLevel="0" collapsed="false">
      <c r="A479" s="12" t="n">
        <v>458</v>
      </c>
      <c r="B479" s="12" t="n">
        <f aca="false">ROUNDUP(A479/12,0)</f>
        <v>39</v>
      </c>
      <c r="C479" s="13" t="n">
        <f aca="false">G478</f>
        <v>0</v>
      </c>
      <c r="D479" s="13" t="n">
        <f aca="false">IF(C479&lt;=0,0,C479*$B$6/12)</f>
        <v>0</v>
      </c>
      <c r="E479" s="13" t="n">
        <f aca="false">IF(C479&lt;=0,0,MIN($B$12-D479,C479))</f>
        <v>0</v>
      </c>
      <c r="F479" s="13" t="n">
        <f aca="false">IF(AND(MOD(A479,12)=0,C479-E479&gt;0),MIN(MAX($B$9,0),C479-E479),0)</f>
        <v>0</v>
      </c>
      <c r="G479" s="13" t="n">
        <f aca="false">MAX(C479-E479-F479,0)</f>
        <v>0</v>
      </c>
    </row>
    <row r="480" customFormat="false" ht="15" hidden="false" customHeight="false" outlineLevel="0" collapsed="false">
      <c r="A480" s="12" t="n">
        <v>459</v>
      </c>
      <c r="B480" s="12" t="n">
        <f aca="false">ROUNDUP(A480/12,0)</f>
        <v>39</v>
      </c>
      <c r="C480" s="13" t="n">
        <f aca="false">G479</f>
        <v>0</v>
      </c>
      <c r="D480" s="13" t="n">
        <f aca="false">IF(C480&lt;=0,0,C480*$B$6/12)</f>
        <v>0</v>
      </c>
      <c r="E480" s="13" t="n">
        <f aca="false">IF(C480&lt;=0,0,MIN($B$12-D480,C480))</f>
        <v>0</v>
      </c>
      <c r="F480" s="13" t="n">
        <f aca="false">IF(AND(MOD(A480,12)=0,C480-E480&gt;0),MIN(MAX($B$9,0),C480-E480),0)</f>
        <v>0</v>
      </c>
      <c r="G480" s="13" t="n">
        <f aca="false">MAX(C480-E480-F480,0)</f>
        <v>0</v>
      </c>
    </row>
    <row r="481" customFormat="false" ht="15" hidden="false" customHeight="false" outlineLevel="0" collapsed="false">
      <c r="A481" s="12" t="n">
        <v>460</v>
      </c>
      <c r="B481" s="12" t="n">
        <f aca="false">ROUNDUP(A481/12,0)</f>
        <v>39</v>
      </c>
      <c r="C481" s="13" t="n">
        <f aca="false">G480</f>
        <v>0</v>
      </c>
      <c r="D481" s="13" t="n">
        <f aca="false">IF(C481&lt;=0,0,C481*$B$6/12)</f>
        <v>0</v>
      </c>
      <c r="E481" s="13" t="n">
        <f aca="false">IF(C481&lt;=0,0,MIN($B$12-D481,C481))</f>
        <v>0</v>
      </c>
      <c r="F481" s="13" t="n">
        <f aca="false">IF(AND(MOD(A481,12)=0,C481-E481&gt;0),MIN(MAX($B$9,0),C481-E481),0)</f>
        <v>0</v>
      </c>
      <c r="G481" s="13" t="n">
        <f aca="false">MAX(C481-E481-F481,0)</f>
        <v>0</v>
      </c>
    </row>
    <row r="482" customFormat="false" ht="15" hidden="false" customHeight="false" outlineLevel="0" collapsed="false">
      <c r="A482" s="12" t="n">
        <v>461</v>
      </c>
      <c r="B482" s="12" t="n">
        <f aca="false">ROUNDUP(A482/12,0)</f>
        <v>39</v>
      </c>
      <c r="C482" s="13" t="n">
        <f aca="false">G481</f>
        <v>0</v>
      </c>
      <c r="D482" s="13" t="n">
        <f aca="false">IF(C482&lt;=0,0,C482*$B$6/12)</f>
        <v>0</v>
      </c>
      <c r="E482" s="13" t="n">
        <f aca="false">IF(C482&lt;=0,0,MIN($B$12-D482,C482))</f>
        <v>0</v>
      </c>
      <c r="F482" s="13" t="n">
        <f aca="false">IF(AND(MOD(A482,12)=0,C482-E482&gt;0),MIN(MAX($B$9,0),C482-E482),0)</f>
        <v>0</v>
      </c>
      <c r="G482" s="13" t="n">
        <f aca="false">MAX(C482-E482-F482,0)</f>
        <v>0</v>
      </c>
    </row>
    <row r="483" customFormat="false" ht="15" hidden="false" customHeight="false" outlineLevel="0" collapsed="false">
      <c r="A483" s="12" t="n">
        <v>462</v>
      </c>
      <c r="B483" s="12" t="n">
        <f aca="false">ROUNDUP(A483/12,0)</f>
        <v>39</v>
      </c>
      <c r="C483" s="13" t="n">
        <f aca="false">G482</f>
        <v>0</v>
      </c>
      <c r="D483" s="13" t="n">
        <f aca="false">IF(C483&lt;=0,0,C483*$B$6/12)</f>
        <v>0</v>
      </c>
      <c r="E483" s="13" t="n">
        <f aca="false">IF(C483&lt;=0,0,MIN($B$12-D483,C483))</f>
        <v>0</v>
      </c>
      <c r="F483" s="13" t="n">
        <f aca="false">IF(AND(MOD(A483,12)=0,C483-E483&gt;0),MIN(MAX($B$9,0),C483-E483),0)</f>
        <v>0</v>
      </c>
      <c r="G483" s="13" t="n">
        <f aca="false">MAX(C483-E483-F483,0)</f>
        <v>0</v>
      </c>
    </row>
    <row r="484" customFormat="false" ht="15" hidden="false" customHeight="false" outlineLevel="0" collapsed="false">
      <c r="A484" s="12" t="n">
        <v>463</v>
      </c>
      <c r="B484" s="12" t="n">
        <f aca="false">ROUNDUP(A484/12,0)</f>
        <v>39</v>
      </c>
      <c r="C484" s="13" t="n">
        <f aca="false">G483</f>
        <v>0</v>
      </c>
      <c r="D484" s="13" t="n">
        <f aca="false">IF(C484&lt;=0,0,C484*$B$6/12)</f>
        <v>0</v>
      </c>
      <c r="E484" s="13" t="n">
        <f aca="false">IF(C484&lt;=0,0,MIN($B$12-D484,C484))</f>
        <v>0</v>
      </c>
      <c r="F484" s="13" t="n">
        <f aca="false">IF(AND(MOD(A484,12)=0,C484-E484&gt;0),MIN(MAX($B$9,0),C484-E484),0)</f>
        <v>0</v>
      </c>
      <c r="G484" s="13" t="n">
        <f aca="false">MAX(C484-E484-F484,0)</f>
        <v>0</v>
      </c>
    </row>
    <row r="485" customFormat="false" ht="15" hidden="false" customHeight="false" outlineLevel="0" collapsed="false">
      <c r="A485" s="12" t="n">
        <v>464</v>
      </c>
      <c r="B485" s="12" t="n">
        <f aca="false">ROUNDUP(A485/12,0)</f>
        <v>39</v>
      </c>
      <c r="C485" s="13" t="n">
        <f aca="false">G484</f>
        <v>0</v>
      </c>
      <c r="D485" s="13" t="n">
        <f aca="false">IF(C485&lt;=0,0,C485*$B$6/12)</f>
        <v>0</v>
      </c>
      <c r="E485" s="13" t="n">
        <f aca="false">IF(C485&lt;=0,0,MIN($B$12-D485,C485))</f>
        <v>0</v>
      </c>
      <c r="F485" s="13" t="n">
        <f aca="false">IF(AND(MOD(A485,12)=0,C485-E485&gt;0),MIN(MAX($B$9,0),C485-E485),0)</f>
        <v>0</v>
      </c>
      <c r="G485" s="13" t="n">
        <f aca="false">MAX(C485-E485-F485,0)</f>
        <v>0</v>
      </c>
    </row>
    <row r="486" customFormat="false" ht="15" hidden="false" customHeight="false" outlineLevel="0" collapsed="false">
      <c r="A486" s="12" t="n">
        <v>465</v>
      </c>
      <c r="B486" s="12" t="n">
        <f aca="false">ROUNDUP(A486/12,0)</f>
        <v>39</v>
      </c>
      <c r="C486" s="13" t="n">
        <f aca="false">G485</f>
        <v>0</v>
      </c>
      <c r="D486" s="13" t="n">
        <f aca="false">IF(C486&lt;=0,0,C486*$B$6/12)</f>
        <v>0</v>
      </c>
      <c r="E486" s="13" t="n">
        <f aca="false">IF(C486&lt;=0,0,MIN($B$12-D486,C486))</f>
        <v>0</v>
      </c>
      <c r="F486" s="13" t="n">
        <f aca="false">IF(AND(MOD(A486,12)=0,C486-E486&gt;0),MIN(MAX($B$9,0),C486-E486),0)</f>
        <v>0</v>
      </c>
      <c r="G486" s="13" t="n">
        <f aca="false">MAX(C486-E486-F486,0)</f>
        <v>0</v>
      </c>
    </row>
    <row r="487" customFormat="false" ht="15" hidden="false" customHeight="false" outlineLevel="0" collapsed="false">
      <c r="A487" s="12" t="n">
        <v>466</v>
      </c>
      <c r="B487" s="12" t="n">
        <f aca="false">ROUNDUP(A487/12,0)</f>
        <v>39</v>
      </c>
      <c r="C487" s="13" t="n">
        <f aca="false">G486</f>
        <v>0</v>
      </c>
      <c r="D487" s="13" t="n">
        <f aca="false">IF(C487&lt;=0,0,C487*$B$6/12)</f>
        <v>0</v>
      </c>
      <c r="E487" s="13" t="n">
        <f aca="false">IF(C487&lt;=0,0,MIN($B$12-D487,C487))</f>
        <v>0</v>
      </c>
      <c r="F487" s="13" t="n">
        <f aca="false">IF(AND(MOD(A487,12)=0,C487-E487&gt;0),MIN(MAX($B$9,0),C487-E487),0)</f>
        <v>0</v>
      </c>
      <c r="G487" s="13" t="n">
        <f aca="false">MAX(C487-E487-F487,0)</f>
        <v>0</v>
      </c>
    </row>
    <row r="488" customFormat="false" ht="15" hidden="false" customHeight="false" outlineLevel="0" collapsed="false">
      <c r="A488" s="12" t="n">
        <v>467</v>
      </c>
      <c r="B488" s="12" t="n">
        <f aca="false">ROUNDUP(A488/12,0)</f>
        <v>39</v>
      </c>
      <c r="C488" s="13" t="n">
        <f aca="false">G487</f>
        <v>0</v>
      </c>
      <c r="D488" s="13" t="n">
        <f aca="false">IF(C488&lt;=0,0,C488*$B$6/12)</f>
        <v>0</v>
      </c>
      <c r="E488" s="13" t="n">
        <f aca="false">IF(C488&lt;=0,0,MIN($B$12-D488,C488))</f>
        <v>0</v>
      </c>
      <c r="F488" s="13" t="n">
        <f aca="false">IF(AND(MOD(A488,12)=0,C488-E488&gt;0),MIN(MAX($B$9,0),C488-E488),0)</f>
        <v>0</v>
      </c>
      <c r="G488" s="13" t="n">
        <f aca="false">MAX(C488-E488-F488,0)</f>
        <v>0</v>
      </c>
    </row>
    <row r="489" customFormat="false" ht="15" hidden="false" customHeight="false" outlineLevel="0" collapsed="false">
      <c r="A489" s="12" t="n">
        <v>468</v>
      </c>
      <c r="B489" s="12" t="n">
        <f aca="false">ROUNDUP(A489/12,0)</f>
        <v>39</v>
      </c>
      <c r="C489" s="13" t="n">
        <f aca="false">G488</f>
        <v>0</v>
      </c>
      <c r="D489" s="13" t="n">
        <f aca="false">IF(C489&lt;=0,0,C489*$B$6/12)</f>
        <v>0</v>
      </c>
      <c r="E489" s="13" t="n">
        <f aca="false">IF(C489&lt;=0,0,MIN($B$12-D489,C489))</f>
        <v>0</v>
      </c>
      <c r="F489" s="13" t="n">
        <f aca="false">IF(AND(MOD(A489,12)=0,C489-E489&gt;0),MIN(MAX($B$9,0),C489-E489),0)</f>
        <v>0</v>
      </c>
      <c r="G489" s="13" t="n">
        <f aca="false">MAX(C489-E489-F489,0)</f>
        <v>0</v>
      </c>
    </row>
    <row r="490" customFormat="false" ht="15" hidden="false" customHeight="false" outlineLevel="0" collapsed="false">
      <c r="A490" s="12" t="n">
        <v>469</v>
      </c>
      <c r="B490" s="12" t="n">
        <f aca="false">ROUNDUP(A490/12,0)</f>
        <v>40</v>
      </c>
      <c r="C490" s="13" t="n">
        <f aca="false">G489</f>
        <v>0</v>
      </c>
      <c r="D490" s="13" t="n">
        <f aca="false">IF(C490&lt;=0,0,C490*$B$6/12)</f>
        <v>0</v>
      </c>
      <c r="E490" s="13" t="n">
        <f aca="false">IF(C490&lt;=0,0,MIN($B$12-D490,C490))</f>
        <v>0</v>
      </c>
      <c r="F490" s="13" t="n">
        <f aca="false">IF(AND(MOD(A490,12)=0,C490-E490&gt;0),MIN(MAX($B$9,0),C490-E490),0)</f>
        <v>0</v>
      </c>
      <c r="G490" s="13" t="n">
        <f aca="false">MAX(C490-E490-F490,0)</f>
        <v>0</v>
      </c>
    </row>
    <row r="491" customFormat="false" ht="15" hidden="false" customHeight="false" outlineLevel="0" collapsed="false">
      <c r="A491" s="12" t="n">
        <v>470</v>
      </c>
      <c r="B491" s="12" t="n">
        <f aca="false">ROUNDUP(A491/12,0)</f>
        <v>40</v>
      </c>
      <c r="C491" s="13" t="n">
        <f aca="false">G490</f>
        <v>0</v>
      </c>
      <c r="D491" s="13" t="n">
        <f aca="false">IF(C491&lt;=0,0,C491*$B$6/12)</f>
        <v>0</v>
      </c>
      <c r="E491" s="13" t="n">
        <f aca="false">IF(C491&lt;=0,0,MIN($B$12-D491,C491))</f>
        <v>0</v>
      </c>
      <c r="F491" s="13" t="n">
        <f aca="false">IF(AND(MOD(A491,12)=0,C491-E491&gt;0),MIN(MAX($B$9,0),C491-E491),0)</f>
        <v>0</v>
      </c>
      <c r="G491" s="13" t="n">
        <f aca="false">MAX(C491-E491-F491,0)</f>
        <v>0</v>
      </c>
    </row>
    <row r="492" customFormat="false" ht="15" hidden="false" customHeight="false" outlineLevel="0" collapsed="false">
      <c r="A492" s="12" t="n">
        <v>471</v>
      </c>
      <c r="B492" s="12" t="n">
        <f aca="false">ROUNDUP(A492/12,0)</f>
        <v>40</v>
      </c>
      <c r="C492" s="13" t="n">
        <f aca="false">G491</f>
        <v>0</v>
      </c>
      <c r="D492" s="13" t="n">
        <f aca="false">IF(C492&lt;=0,0,C492*$B$6/12)</f>
        <v>0</v>
      </c>
      <c r="E492" s="13" t="n">
        <f aca="false">IF(C492&lt;=0,0,MIN($B$12-D492,C492))</f>
        <v>0</v>
      </c>
      <c r="F492" s="13" t="n">
        <f aca="false">IF(AND(MOD(A492,12)=0,C492-E492&gt;0),MIN(MAX($B$9,0),C492-E492),0)</f>
        <v>0</v>
      </c>
      <c r="G492" s="13" t="n">
        <f aca="false">MAX(C492-E492-F492,0)</f>
        <v>0</v>
      </c>
    </row>
    <row r="493" customFormat="false" ht="15" hidden="false" customHeight="false" outlineLevel="0" collapsed="false">
      <c r="A493" s="12" t="n">
        <v>472</v>
      </c>
      <c r="B493" s="12" t="n">
        <f aca="false">ROUNDUP(A493/12,0)</f>
        <v>40</v>
      </c>
      <c r="C493" s="13" t="n">
        <f aca="false">G492</f>
        <v>0</v>
      </c>
      <c r="D493" s="13" t="n">
        <f aca="false">IF(C493&lt;=0,0,C493*$B$6/12)</f>
        <v>0</v>
      </c>
      <c r="E493" s="13" t="n">
        <f aca="false">IF(C493&lt;=0,0,MIN($B$12-D493,C493))</f>
        <v>0</v>
      </c>
      <c r="F493" s="13" t="n">
        <f aca="false">IF(AND(MOD(A493,12)=0,C493-E493&gt;0),MIN(MAX($B$9,0),C493-E493),0)</f>
        <v>0</v>
      </c>
      <c r="G493" s="13" t="n">
        <f aca="false">MAX(C493-E493-F493,0)</f>
        <v>0</v>
      </c>
    </row>
    <row r="494" customFormat="false" ht="15" hidden="false" customHeight="false" outlineLevel="0" collapsed="false">
      <c r="A494" s="12" t="n">
        <v>473</v>
      </c>
      <c r="B494" s="12" t="n">
        <f aca="false">ROUNDUP(A494/12,0)</f>
        <v>40</v>
      </c>
      <c r="C494" s="13" t="n">
        <f aca="false">G493</f>
        <v>0</v>
      </c>
      <c r="D494" s="13" t="n">
        <f aca="false">IF(C494&lt;=0,0,C494*$B$6/12)</f>
        <v>0</v>
      </c>
      <c r="E494" s="13" t="n">
        <f aca="false">IF(C494&lt;=0,0,MIN($B$12-D494,C494))</f>
        <v>0</v>
      </c>
      <c r="F494" s="13" t="n">
        <f aca="false">IF(AND(MOD(A494,12)=0,C494-E494&gt;0),MIN(MAX($B$9,0),C494-E494),0)</f>
        <v>0</v>
      </c>
      <c r="G494" s="13" t="n">
        <f aca="false">MAX(C494-E494-F494,0)</f>
        <v>0</v>
      </c>
    </row>
    <row r="495" customFormat="false" ht="15" hidden="false" customHeight="false" outlineLevel="0" collapsed="false">
      <c r="A495" s="12" t="n">
        <v>474</v>
      </c>
      <c r="B495" s="12" t="n">
        <f aca="false">ROUNDUP(A495/12,0)</f>
        <v>40</v>
      </c>
      <c r="C495" s="13" t="n">
        <f aca="false">G494</f>
        <v>0</v>
      </c>
      <c r="D495" s="13" t="n">
        <f aca="false">IF(C495&lt;=0,0,C495*$B$6/12)</f>
        <v>0</v>
      </c>
      <c r="E495" s="13" t="n">
        <f aca="false">IF(C495&lt;=0,0,MIN($B$12-D495,C495))</f>
        <v>0</v>
      </c>
      <c r="F495" s="13" t="n">
        <f aca="false">IF(AND(MOD(A495,12)=0,C495-E495&gt;0),MIN(MAX($B$9,0),C495-E495),0)</f>
        <v>0</v>
      </c>
      <c r="G495" s="13" t="n">
        <f aca="false">MAX(C495-E495-F495,0)</f>
        <v>0</v>
      </c>
    </row>
    <row r="496" customFormat="false" ht="15" hidden="false" customHeight="false" outlineLevel="0" collapsed="false">
      <c r="A496" s="12" t="n">
        <v>475</v>
      </c>
      <c r="B496" s="12" t="n">
        <f aca="false">ROUNDUP(A496/12,0)</f>
        <v>40</v>
      </c>
      <c r="C496" s="13" t="n">
        <f aca="false">G495</f>
        <v>0</v>
      </c>
      <c r="D496" s="13" t="n">
        <f aca="false">IF(C496&lt;=0,0,C496*$B$6/12)</f>
        <v>0</v>
      </c>
      <c r="E496" s="13" t="n">
        <f aca="false">IF(C496&lt;=0,0,MIN($B$12-D496,C496))</f>
        <v>0</v>
      </c>
      <c r="F496" s="13" t="n">
        <f aca="false">IF(AND(MOD(A496,12)=0,C496-E496&gt;0),MIN(MAX($B$9,0),C496-E496),0)</f>
        <v>0</v>
      </c>
      <c r="G496" s="13" t="n">
        <f aca="false">MAX(C496-E496-F496,0)</f>
        <v>0</v>
      </c>
    </row>
    <row r="497" customFormat="false" ht="15" hidden="false" customHeight="false" outlineLevel="0" collapsed="false">
      <c r="A497" s="12" t="n">
        <v>476</v>
      </c>
      <c r="B497" s="12" t="n">
        <f aca="false">ROUNDUP(A497/12,0)</f>
        <v>40</v>
      </c>
      <c r="C497" s="13" t="n">
        <f aca="false">G496</f>
        <v>0</v>
      </c>
      <c r="D497" s="13" t="n">
        <f aca="false">IF(C497&lt;=0,0,C497*$B$6/12)</f>
        <v>0</v>
      </c>
      <c r="E497" s="13" t="n">
        <f aca="false">IF(C497&lt;=0,0,MIN($B$12-D497,C497))</f>
        <v>0</v>
      </c>
      <c r="F497" s="13" t="n">
        <f aca="false">IF(AND(MOD(A497,12)=0,C497-E497&gt;0),MIN(MAX($B$9,0),C497-E497),0)</f>
        <v>0</v>
      </c>
      <c r="G497" s="13" t="n">
        <f aca="false">MAX(C497-E497-F497,0)</f>
        <v>0</v>
      </c>
    </row>
    <row r="498" customFormat="false" ht="15" hidden="false" customHeight="false" outlineLevel="0" collapsed="false">
      <c r="A498" s="12" t="n">
        <v>477</v>
      </c>
      <c r="B498" s="12" t="n">
        <f aca="false">ROUNDUP(A498/12,0)</f>
        <v>40</v>
      </c>
      <c r="C498" s="13" t="n">
        <f aca="false">G497</f>
        <v>0</v>
      </c>
      <c r="D498" s="13" t="n">
        <f aca="false">IF(C498&lt;=0,0,C498*$B$6/12)</f>
        <v>0</v>
      </c>
      <c r="E498" s="13" t="n">
        <f aca="false">IF(C498&lt;=0,0,MIN($B$12-D498,C498))</f>
        <v>0</v>
      </c>
      <c r="F498" s="13" t="n">
        <f aca="false">IF(AND(MOD(A498,12)=0,C498-E498&gt;0),MIN(MAX($B$9,0),C498-E498),0)</f>
        <v>0</v>
      </c>
      <c r="G498" s="13" t="n">
        <f aca="false">MAX(C498-E498-F498,0)</f>
        <v>0</v>
      </c>
    </row>
    <row r="499" customFormat="false" ht="15" hidden="false" customHeight="false" outlineLevel="0" collapsed="false">
      <c r="A499" s="12" t="n">
        <v>478</v>
      </c>
      <c r="B499" s="12" t="n">
        <f aca="false">ROUNDUP(A499/12,0)</f>
        <v>40</v>
      </c>
      <c r="C499" s="13" t="n">
        <f aca="false">G498</f>
        <v>0</v>
      </c>
      <c r="D499" s="13" t="n">
        <f aca="false">IF(C499&lt;=0,0,C499*$B$6/12)</f>
        <v>0</v>
      </c>
      <c r="E499" s="13" t="n">
        <f aca="false">IF(C499&lt;=0,0,MIN($B$12-D499,C499))</f>
        <v>0</v>
      </c>
      <c r="F499" s="13" t="n">
        <f aca="false">IF(AND(MOD(A499,12)=0,C499-E499&gt;0),MIN(MAX($B$9,0),C499-E499),0)</f>
        <v>0</v>
      </c>
      <c r="G499" s="13" t="n">
        <f aca="false">MAX(C499-E499-F499,0)</f>
        <v>0</v>
      </c>
    </row>
    <row r="500" customFormat="false" ht="15" hidden="false" customHeight="false" outlineLevel="0" collapsed="false">
      <c r="A500" s="12" t="n">
        <v>479</v>
      </c>
      <c r="B500" s="12" t="n">
        <f aca="false">ROUNDUP(A500/12,0)</f>
        <v>40</v>
      </c>
      <c r="C500" s="13" t="n">
        <f aca="false">G499</f>
        <v>0</v>
      </c>
      <c r="D500" s="13" t="n">
        <f aca="false">IF(C500&lt;=0,0,C500*$B$6/12)</f>
        <v>0</v>
      </c>
      <c r="E500" s="13" t="n">
        <f aca="false">IF(C500&lt;=0,0,MIN($B$12-D500,C500))</f>
        <v>0</v>
      </c>
      <c r="F500" s="13" t="n">
        <f aca="false">IF(AND(MOD(A500,12)=0,C500-E500&gt;0),MIN(MAX($B$9,0),C500-E500),0)</f>
        <v>0</v>
      </c>
      <c r="G500" s="13" t="n">
        <f aca="false">MAX(C500-E500-F500,0)</f>
        <v>0</v>
      </c>
    </row>
    <row r="501" customFormat="false" ht="15" hidden="false" customHeight="false" outlineLevel="0" collapsed="false">
      <c r="A501" s="12" t="n">
        <v>480</v>
      </c>
      <c r="B501" s="12" t="n">
        <f aca="false">ROUNDUP(A501/12,0)</f>
        <v>40</v>
      </c>
      <c r="C501" s="13" t="n">
        <f aca="false">G500</f>
        <v>0</v>
      </c>
      <c r="D501" s="13" t="n">
        <f aca="false">IF(C501&lt;=0,0,C501*$B$6/12)</f>
        <v>0</v>
      </c>
      <c r="E501" s="13" t="n">
        <f aca="false">IF(C501&lt;=0,0,MIN($B$12-D501,C501))</f>
        <v>0</v>
      </c>
      <c r="F501" s="13" t="n">
        <f aca="false">IF(AND(MOD(A501,12)=0,C501-E501&gt;0),MIN(MAX($B$9,0),C501-E501),0)</f>
        <v>0</v>
      </c>
      <c r="G501" s="13" t="n">
        <f aca="false">MAX(C501-E501-F501,0)</f>
        <v>0</v>
      </c>
    </row>
  </sheetData>
  <mergeCells count="1">
    <mergeCell ref="A18:G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95"/>
  </cols>
  <sheetData>
    <row r="1" customFormat="false" ht="17.35" hidden="false" customHeight="false" outlineLevel="0" collapsed="false">
      <c r="A1" s="1" t="s">
        <v>32</v>
      </c>
    </row>
    <row r="3" customFormat="false" ht="26.85" hidden="false" customHeight="false" outlineLevel="0" collapsed="false">
      <c r="A3" s="3" t="s">
        <v>33</v>
      </c>
      <c r="B3" s="14" t="s">
        <v>34</v>
      </c>
    </row>
    <row r="4" customFormat="false" ht="26.85" hidden="false" customHeight="false" outlineLevel="0" collapsed="false">
      <c r="A4" s="3" t="s">
        <v>35</v>
      </c>
      <c r="B4" s="14" t="s">
        <v>36</v>
      </c>
    </row>
    <row r="5" customFormat="false" ht="15" hidden="false" customHeight="false" outlineLevel="0" collapsed="false">
      <c r="A5" s="3" t="s">
        <v>37</v>
      </c>
      <c r="B5" s="14" t="s">
        <v>38</v>
      </c>
    </row>
    <row r="6" customFormat="false" ht="26.85" hidden="false" customHeight="false" outlineLevel="0" collapsed="false">
      <c r="A6" s="3" t="s">
        <v>30</v>
      </c>
      <c r="B6" s="14" t="s">
        <v>39</v>
      </c>
    </row>
    <row r="7" customFormat="false" ht="26.85" hidden="false" customHeight="false" outlineLevel="0" collapsed="false">
      <c r="A7" s="3" t="s">
        <v>40</v>
      </c>
      <c r="B7" s="14" t="s">
        <v>41</v>
      </c>
    </row>
    <row r="9" customFormat="false" ht="15" hidden="false" customHeight="false" outlineLevel="0" collapsed="false">
      <c r="A9" s="3" t="s">
        <v>42</v>
      </c>
    </row>
    <row r="10" customFormat="false" ht="26.85" hidden="false" customHeight="false" outlineLevel="0" collapsed="false">
      <c r="A10" s="3" t="s">
        <v>43</v>
      </c>
      <c r="B10" s="14" t="s">
        <v>44</v>
      </c>
    </row>
    <row r="11" customFormat="false" ht="26.85" hidden="false" customHeight="false" outlineLevel="0" collapsed="false">
      <c r="A11" s="3" t="s">
        <v>45</v>
      </c>
      <c r="B11" s="14" t="s">
        <v>46</v>
      </c>
    </row>
    <row r="12" customFormat="false" ht="15" hidden="false" customHeight="false" outlineLevel="0" collapsed="false">
      <c r="A12" s="3" t="s">
        <v>47</v>
      </c>
      <c r="B12" s="14" t="s">
        <v>48</v>
      </c>
    </row>
    <row r="13" customFormat="false" ht="15" hidden="false" customHeight="false" outlineLevel="0" collapsed="false">
      <c r="A13" s="3" t="s">
        <v>49</v>
      </c>
      <c r="B13" s="14" t="s">
        <v>50</v>
      </c>
    </row>
    <row r="15" customFormat="false" ht="15" hidden="false" customHeight="false" outlineLevel="0" collapsed="false">
      <c r="A15" s="3" t="s">
        <v>51</v>
      </c>
      <c r="B15" s="14" t="s">
        <v>52</v>
      </c>
    </row>
    <row r="16" customFormat="false" ht="15" hidden="false" customHeight="false" outlineLevel="0" collapsed="false">
      <c r="B16" s="14" t="s">
        <v>53</v>
      </c>
    </row>
    <row r="17" customFormat="false" ht="26.85" hidden="false" customHeight="false" outlineLevel="0" collapsed="false">
      <c r="B17" s="14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  <Company>Perini Finance &amp; Property</Company>
  <Manager>Olga Nikushkina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mitype/" xmlns:xsi="http://www.w3.org/2001/XMLSchema-instance">
  <dc:title>Tilgungsplan Excel — Tilgungsrechner 2026 · Perini Finance &amp; Property</dc:title>
  <dc:subject>Rechnende Excel-Vorlage für den Tilgungsplan: Zins, Tilgung und Sondertilgung ändern, der komplette Plan rechnet sich neu.</dc:subject>
  <dc:creator>Olga Nikushkina · Perini Finance &amp; Property</dc:creator>
  <cp:keywords>Tilgungsplan Excel, Tilgungsrechner Excel, Tilgungsplan Vorlage, Annuitätendarlehen, Sondertilgung, Restschuld, Baufinanzierung Rechner</cp:keywords>
  <dc:description>Rechnende Excel-Vorlage für den Tilgungsplan: Zins, Tilgung und Sondertilgung ändern, der komplette Plan rechnet sich neu.</dc:description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